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90" yWindow="135" windowWidth="13740" windowHeight="7380" activeTab="1"/>
  </bookViews>
  <sheets>
    <sheet name="収支予算書 (2)" sheetId="3" r:id="rId1"/>
    <sheet name="収支予算書" sheetId="2" r:id="rId2"/>
  </sheets>
  <definedNames>
    <definedName name="_xlnm.Print_Titles" localSheetId="0">'収支予算書 (2)'!$7:$7</definedName>
  </definedNames>
  <calcPr calcId="125725"/>
</workbook>
</file>

<file path=xl/calcChain.xml><?xml version="1.0" encoding="utf-8"?>
<calcChain xmlns="http://schemas.openxmlformats.org/spreadsheetml/2006/main">
  <c r="G88" i="2"/>
  <c r="J56"/>
  <c r="J30"/>
  <c r="J25"/>
  <c r="J23"/>
  <c r="J20"/>
  <c r="J17"/>
  <c r="J15"/>
  <c r="J13"/>
  <c r="J9"/>
  <c r="P97"/>
  <c r="J88"/>
  <c r="P36"/>
  <c r="G15"/>
  <c r="P87"/>
  <c r="P86"/>
  <c r="P96" i="3"/>
  <c r="P95"/>
  <c r="P94"/>
  <c r="P76"/>
  <c r="J94"/>
  <c r="J76"/>
  <c r="P28"/>
  <c r="P26"/>
  <c r="P23"/>
  <c r="P20"/>
  <c r="P18"/>
  <c r="P15"/>
  <c r="P30"/>
  <c r="P29"/>
  <c r="P27"/>
  <c r="P25"/>
  <c r="P24"/>
  <c r="P22"/>
  <c r="P21"/>
  <c r="P19"/>
  <c r="P17"/>
  <c r="P16"/>
  <c r="P14"/>
  <c r="P11" s="1"/>
  <c r="P31" s="1"/>
  <c r="P13"/>
  <c r="P12"/>
  <c r="J28"/>
  <c r="J26"/>
  <c r="J23"/>
  <c r="J20"/>
  <c r="J18"/>
  <c r="J15"/>
  <c r="J11"/>
  <c r="J31" s="1"/>
  <c r="J96"/>
  <c r="J105" s="1"/>
  <c r="P74"/>
  <c r="P73"/>
  <c r="P72"/>
  <c r="P71"/>
  <c r="P70"/>
  <c r="P69"/>
  <c r="P68"/>
  <c r="P67"/>
  <c r="P66"/>
  <c r="P65"/>
  <c r="P64"/>
  <c r="P63"/>
  <c r="P62"/>
  <c r="P61"/>
  <c r="J60"/>
  <c r="G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J33"/>
  <c r="G33"/>
  <c r="G75" s="1"/>
  <c r="G28"/>
  <c r="G26"/>
  <c r="G23"/>
  <c r="G20"/>
  <c r="G18"/>
  <c r="G15"/>
  <c r="G11"/>
  <c r="G56" i="2"/>
  <c r="G30"/>
  <c r="G25"/>
  <c r="G23"/>
  <c r="G20"/>
  <c r="G17"/>
  <c r="G13"/>
  <c r="G9"/>
  <c r="P66"/>
  <c r="P65"/>
  <c r="P64"/>
  <c r="P63"/>
  <c r="P62"/>
  <c r="P61"/>
  <c r="P60"/>
  <c r="P59"/>
  <c r="P58"/>
  <c r="P57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5"/>
  <c r="P34"/>
  <c r="P33"/>
  <c r="P32"/>
  <c r="P31"/>
  <c r="P26"/>
  <c r="P27"/>
  <c r="P24"/>
  <c r="P23" s="1"/>
  <c r="P22"/>
  <c r="P21"/>
  <c r="P19"/>
  <c r="P18"/>
  <c r="P16"/>
  <c r="P14"/>
  <c r="P12"/>
  <c r="P11"/>
  <c r="P10"/>
  <c r="P88" l="1"/>
  <c r="J67"/>
  <c r="J28"/>
  <c r="P13"/>
  <c r="P25"/>
  <c r="J75" i="3"/>
  <c r="P60"/>
  <c r="P33"/>
  <c r="G31"/>
  <c r="P20" i="2"/>
  <c r="P15"/>
  <c r="G28"/>
  <c r="G67"/>
  <c r="P56"/>
  <c r="P30"/>
  <c r="P17"/>
  <c r="P9"/>
  <c r="G73" l="1"/>
  <c r="J73"/>
  <c r="P75" i="3"/>
  <c r="P68" i="2"/>
  <c r="P67"/>
  <c r="P28"/>
  <c r="P73" l="1"/>
</calcChain>
</file>

<file path=xl/sharedStrings.xml><?xml version="1.0" encoding="utf-8"?>
<sst xmlns="http://schemas.openxmlformats.org/spreadsheetml/2006/main" count="284" uniqueCount="144">
  <si>
    <t>科目</t>
  </si>
  <si>
    <t>前年度予算額</t>
    <rPh sb="0" eb="3">
      <t>ゼンネンド</t>
    </rPh>
    <rPh sb="3" eb="5">
      <t>ヨサン</t>
    </rPh>
    <rPh sb="5" eb="6">
      <t>ガク</t>
    </rPh>
    <phoneticPr fontId="1"/>
  </si>
  <si>
    <t>平成29年 4月 1日から平成30年 3月31日まで</t>
  </si>
  <si>
    <t>Ⅰ一般正味財産増減の部</t>
  </si>
  <si>
    <t xml:space="preserve"> 1.経常増減の部</t>
  </si>
  <si>
    <t>(1)経常収益</t>
  </si>
  <si>
    <t>受託事業収益</t>
  </si>
  <si>
    <t>受取配分金</t>
  </si>
  <si>
    <t>受取材料費等</t>
  </si>
  <si>
    <t>受取事務費</t>
  </si>
  <si>
    <t>労働者派遣事業等受託収益</t>
  </si>
  <si>
    <t>受取会費</t>
  </si>
  <si>
    <t>正会員受取会費</t>
  </si>
  <si>
    <t>新規会員受取会費</t>
  </si>
  <si>
    <t>受取補助金等</t>
  </si>
  <si>
    <t>受取連合交付金</t>
  </si>
  <si>
    <t>受取（町）補助金</t>
  </si>
  <si>
    <t>受取負担金</t>
  </si>
  <si>
    <t>雑収益</t>
  </si>
  <si>
    <t>受取利息</t>
  </si>
  <si>
    <t>経常収益計</t>
  </si>
  <si>
    <t>(2)経常費用</t>
  </si>
  <si>
    <t>事業費</t>
  </si>
  <si>
    <t>支払配分金</t>
  </si>
  <si>
    <t>支払材料費等</t>
  </si>
  <si>
    <t>給料手当</t>
  </si>
  <si>
    <t>臨時雇賃金</t>
  </si>
  <si>
    <t>法定福利費</t>
  </si>
  <si>
    <t>福利厚生費</t>
  </si>
  <si>
    <t>会議費</t>
  </si>
  <si>
    <t>旅費交通費</t>
  </si>
  <si>
    <t>通信運搬費</t>
  </si>
  <si>
    <t>減価償却費</t>
  </si>
  <si>
    <t>什器備品費</t>
  </si>
  <si>
    <t>消耗品費</t>
  </si>
  <si>
    <t>修繕費</t>
  </si>
  <si>
    <t>印刷製本費</t>
  </si>
  <si>
    <t>光熱水料費</t>
  </si>
  <si>
    <t>賃借料</t>
  </si>
  <si>
    <t>保険料</t>
  </si>
  <si>
    <t>諸謝金</t>
  </si>
  <si>
    <t>租税公課</t>
  </si>
  <si>
    <t>支払負担金</t>
  </si>
  <si>
    <t>組織活動助成費</t>
  </si>
  <si>
    <t>委託費</t>
  </si>
  <si>
    <t>教材費</t>
  </si>
  <si>
    <t>支払手数料</t>
  </si>
  <si>
    <t>支払利息</t>
  </si>
  <si>
    <t>雑費</t>
  </si>
  <si>
    <t>管理費</t>
  </si>
  <si>
    <t>役員報酬</t>
  </si>
  <si>
    <t>役員等旅費交通費</t>
  </si>
  <si>
    <t>経常費用計</t>
  </si>
  <si>
    <t>評価損益等調整前当期経常増減額</t>
  </si>
  <si>
    <t>基本財産評価損益等</t>
  </si>
  <si>
    <t>特定資産評価損益等</t>
  </si>
  <si>
    <t>投資有価証券評価損益等</t>
  </si>
  <si>
    <t>評価損益等計</t>
  </si>
  <si>
    <t>当期経常増減額</t>
  </si>
  <si>
    <t xml:space="preserve"> 2.経常外増減の部</t>
  </si>
  <si>
    <t>(1)経常外収益</t>
  </si>
  <si>
    <t>過年度収益修正</t>
  </si>
  <si>
    <t>経常外収益計</t>
  </si>
  <si>
    <t>(2)経常外費用</t>
  </si>
  <si>
    <t>計上外費用</t>
  </si>
  <si>
    <t>短期借入金</t>
  </si>
  <si>
    <t>過年度損失修正</t>
  </si>
  <si>
    <t>経常外費用計</t>
  </si>
  <si>
    <t>当期経常外増減額</t>
  </si>
  <si>
    <t xml:space="preserve">   当期一般正味財産増減額</t>
  </si>
  <si>
    <t xml:space="preserve">   一般正味財産期首残高</t>
  </si>
  <si>
    <t xml:space="preserve">   一般正味財産期末残高</t>
  </si>
  <si>
    <t>Ⅱ指定正味財産増減の部</t>
  </si>
  <si>
    <t>(1)収益</t>
  </si>
  <si>
    <t>収益計</t>
  </si>
  <si>
    <t>(2)費用</t>
  </si>
  <si>
    <t>費用計</t>
  </si>
  <si>
    <t xml:space="preserve">   当期指定正味財産増減額</t>
  </si>
  <si>
    <t xml:space="preserve">   指定正味財産期首残高</t>
  </si>
  <si>
    <t xml:space="preserve">   指定正味財産期末残高</t>
  </si>
  <si>
    <t>Ⅲ 正味財産期末残高</t>
  </si>
  <si>
    <t>(単位：千円)</t>
    <rPh sb="4" eb="5">
      <t>セン</t>
    </rPh>
    <phoneticPr fontId="1"/>
  </si>
  <si>
    <t>事務費収入</t>
    <rPh sb="0" eb="2">
      <t>ジム</t>
    </rPh>
    <rPh sb="2" eb="3">
      <t>ヒ</t>
    </rPh>
    <rPh sb="3" eb="5">
      <t>シュウニュウ</t>
    </rPh>
    <phoneticPr fontId="1"/>
  </si>
  <si>
    <t>摘　　　要</t>
    <rPh sb="0" eb="1">
      <t>テキ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</si>
  <si>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</si>
  <si>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</si>
  <si>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高年齢者就業活性化補助金</t>
    <rPh sb="1" eb="2">
      <t>ネン</t>
    </rPh>
    <rPh sb="3" eb="4">
      <t>シャ</t>
    </rPh>
    <rPh sb="4" eb="6">
      <t>シュウギョウ</t>
    </rPh>
    <rPh sb="9" eb="12">
      <t>ホジョキン</t>
    </rPh>
    <phoneticPr fontId="1"/>
  </si>
  <si>
    <t>新会員入会金</t>
    <rPh sb="0" eb="3">
      <t>シンカイイン</t>
    </rPh>
    <rPh sb="3" eb="6">
      <t>ニュウカイキン</t>
    </rPh>
    <phoneticPr fontId="1"/>
  </si>
  <si>
    <t>会員年会費</t>
    <rPh sb="0" eb="2">
      <t>カイイン</t>
    </rPh>
    <rPh sb="2" eb="5">
      <t>ネンカイヒ</t>
    </rPh>
    <phoneticPr fontId="1"/>
  </si>
  <si>
    <t>国からの補助金</t>
    <rPh sb="0" eb="1">
      <t>クニ</t>
    </rPh>
    <rPh sb="4" eb="7">
      <t>ホジョキン</t>
    </rPh>
    <phoneticPr fontId="1"/>
  </si>
  <si>
    <t>町からの補助金</t>
    <rPh sb="0" eb="1">
      <t>マチ</t>
    </rPh>
    <rPh sb="4" eb="7">
      <t>ホジョキン</t>
    </rPh>
    <phoneticPr fontId="1"/>
  </si>
  <si>
    <t>総会等参加者負担金</t>
    <rPh sb="0" eb="2">
      <t>ソウカイ</t>
    </rPh>
    <rPh sb="2" eb="3">
      <t>トウ</t>
    </rPh>
    <rPh sb="3" eb="6">
      <t>サンカシャ</t>
    </rPh>
    <rPh sb="6" eb="9">
      <t>フタンキン</t>
    </rPh>
    <phoneticPr fontId="1"/>
  </si>
  <si>
    <t>就業した会員に配分する収入</t>
    <rPh sb="0" eb="2">
      <t>シュウギョウ</t>
    </rPh>
    <rPh sb="4" eb="6">
      <t>カイイン</t>
    </rPh>
    <rPh sb="7" eb="9">
      <t>ハイブン</t>
    </rPh>
    <rPh sb="11" eb="13">
      <t>シュウニュウ</t>
    </rPh>
    <phoneticPr fontId="1"/>
  </si>
  <si>
    <t>就業に要する材料費等収入</t>
    <rPh sb="0" eb="2">
      <t>シュウギョウ</t>
    </rPh>
    <rPh sb="3" eb="4">
      <t>ヨウ</t>
    </rPh>
    <rPh sb="6" eb="12">
      <t>ザイリョウヒトウシュウニュウ</t>
    </rPh>
    <phoneticPr fontId="1"/>
  </si>
  <si>
    <t>県連合会からの受託収入</t>
    <rPh sb="0" eb="1">
      <t>ケン</t>
    </rPh>
    <rPh sb="1" eb="4">
      <t>レンゴウカイ</t>
    </rPh>
    <rPh sb="7" eb="9">
      <t>ジュタク</t>
    </rPh>
    <rPh sb="9" eb="11">
      <t>シュウニュウ</t>
    </rPh>
    <phoneticPr fontId="1"/>
  </si>
  <si>
    <t>県連合会からの事業補助金</t>
    <rPh sb="7" eb="9">
      <t>ジギョウ</t>
    </rPh>
    <rPh sb="9" eb="12">
      <t>ホジョキン</t>
    </rPh>
    <phoneticPr fontId="1"/>
  </si>
  <si>
    <t>就業した会員への配分金</t>
    <rPh sb="8" eb="10">
      <t>ハイブン</t>
    </rPh>
    <rPh sb="10" eb="11">
      <t>キン</t>
    </rPh>
    <phoneticPr fontId="1"/>
  </si>
  <si>
    <t>就業に伴う材料費等</t>
    <rPh sb="0" eb="2">
      <t>シュウギョウ</t>
    </rPh>
    <rPh sb="3" eb="4">
      <t>トモナ</t>
    </rPh>
    <rPh sb="5" eb="8">
      <t>ザイリョウヒ</t>
    </rPh>
    <rPh sb="8" eb="9">
      <t>トウ</t>
    </rPh>
    <phoneticPr fontId="1"/>
  </si>
  <si>
    <t>職員基本給</t>
    <rPh sb="0" eb="2">
      <t>ショクイン</t>
    </rPh>
    <rPh sb="2" eb="5">
      <t>キホンキュウ</t>
    </rPh>
    <phoneticPr fontId="1"/>
  </si>
  <si>
    <t>臨時職員賃金</t>
    <rPh sb="0" eb="2">
      <t>リンジ</t>
    </rPh>
    <rPh sb="2" eb="4">
      <t>ショクイン</t>
    </rPh>
    <rPh sb="4" eb="6">
      <t>チンギン</t>
    </rPh>
    <phoneticPr fontId="1"/>
  </si>
  <si>
    <t>社会保険料、労働保険料</t>
    <rPh sb="0" eb="2">
      <t>シャカイ</t>
    </rPh>
    <rPh sb="2" eb="5">
      <t>ホケンリョウ</t>
    </rPh>
    <rPh sb="6" eb="8">
      <t>ロウドウ</t>
    </rPh>
    <rPh sb="8" eb="11">
      <t>ホケンリョウ</t>
    </rPh>
    <phoneticPr fontId="1"/>
  </si>
  <si>
    <t>健康診断料、常備薬代</t>
    <rPh sb="0" eb="2">
      <t>ケンコウ</t>
    </rPh>
    <rPh sb="2" eb="4">
      <t>シンダン</t>
    </rPh>
    <rPh sb="4" eb="5">
      <t>リョウ</t>
    </rPh>
    <rPh sb="6" eb="9">
      <t>ジョウビヤク</t>
    </rPh>
    <rPh sb="9" eb="10">
      <t>ダイ</t>
    </rPh>
    <phoneticPr fontId="1"/>
  </si>
  <si>
    <t>各委員会等会議費</t>
    <rPh sb="0" eb="4">
      <t>カクイインカイ</t>
    </rPh>
    <rPh sb="4" eb="5">
      <t>トウ</t>
    </rPh>
    <rPh sb="5" eb="8">
      <t>カイギヒ</t>
    </rPh>
    <phoneticPr fontId="1"/>
  </si>
  <si>
    <t>郵便料、電話料等</t>
    <rPh sb="0" eb="2">
      <t>ユウビン</t>
    </rPh>
    <rPh sb="2" eb="3">
      <t>リョウ</t>
    </rPh>
    <rPh sb="4" eb="6">
      <t>デンワ</t>
    </rPh>
    <rPh sb="6" eb="7">
      <t>リョウ</t>
    </rPh>
    <rPh sb="7" eb="8">
      <t>トウ</t>
    </rPh>
    <phoneticPr fontId="1"/>
  </si>
  <si>
    <t>事務用品、燃料費等</t>
    <rPh sb="0" eb="2">
      <t>ジム</t>
    </rPh>
    <rPh sb="2" eb="4">
      <t>ヨウヒン</t>
    </rPh>
    <rPh sb="5" eb="8">
      <t>ネンリョウヒ</t>
    </rPh>
    <rPh sb="8" eb="9">
      <t>トウ</t>
    </rPh>
    <phoneticPr fontId="1"/>
  </si>
  <si>
    <t>自動車、機器材等修理費</t>
    <rPh sb="0" eb="3">
      <t>ジドウシャ</t>
    </rPh>
    <rPh sb="4" eb="6">
      <t>キキ</t>
    </rPh>
    <rPh sb="6" eb="7">
      <t>ザイ</t>
    </rPh>
    <rPh sb="7" eb="8">
      <t>トウ</t>
    </rPh>
    <rPh sb="8" eb="11">
      <t>シュウリヒ</t>
    </rPh>
    <phoneticPr fontId="1"/>
  </si>
  <si>
    <t>事務所借上料、事務機器リース料</t>
    <rPh sb="0" eb="2">
      <t>ジム</t>
    </rPh>
    <rPh sb="2" eb="3">
      <t>ショ</t>
    </rPh>
    <rPh sb="3" eb="4">
      <t>シャク</t>
    </rPh>
    <rPh sb="4" eb="5">
      <t>ジョウ</t>
    </rPh>
    <rPh sb="5" eb="6">
      <t>リョウ</t>
    </rPh>
    <rPh sb="7" eb="9">
      <t>ジム</t>
    </rPh>
    <rPh sb="9" eb="11">
      <t>キキ</t>
    </rPh>
    <rPh sb="14" eb="15">
      <t>リョウ</t>
    </rPh>
    <phoneticPr fontId="1"/>
  </si>
  <si>
    <t>消費税</t>
    <rPh sb="0" eb="3">
      <t>ショウヒゼイ</t>
    </rPh>
    <phoneticPr fontId="1"/>
  </si>
  <si>
    <t>書籍購入費</t>
    <rPh sb="0" eb="2">
      <t>ショセキ</t>
    </rPh>
    <rPh sb="2" eb="4">
      <t>コウニュウ</t>
    </rPh>
    <rPh sb="4" eb="5">
      <t>ヒ</t>
    </rPh>
    <phoneticPr fontId="1"/>
  </si>
  <si>
    <t>送金等手数料</t>
    <rPh sb="0" eb="2">
      <t>ソウキン</t>
    </rPh>
    <rPh sb="2" eb="3">
      <t>トウ</t>
    </rPh>
    <rPh sb="3" eb="6">
      <t>テスウリョウ</t>
    </rPh>
    <phoneticPr fontId="1"/>
  </si>
  <si>
    <t>短期借入金利息</t>
    <rPh sb="0" eb="2">
      <t>タンキ</t>
    </rPh>
    <rPh sb="2" eb="5">
      <t>シャクニュウキン</t>
    </rPh>
    <rPh sb="5" eb="7">
      <t>リソク</t>
    </rPh>
    <phoneticPr fontId="1"/>
  </si>
  <si>
    <t>預金利息</t>
    <rPh sb="0" eb="2">
      <t>ヨキン</t>
    </rPh>
    <rPh sb="2" eb="4">
      <t>リソク</t>
    </rPh>
    <phoneticPr fontId="1"/>
  </si>
  <si>
    <t>理事及び監事報酬</t>
    <rPh sb="0" eb="2">
      <t>リジ</t>
    </rPh>
    <rPh sb="2" eb="3">
      <t>オヨ</t>
    </rPh>
    <rPh sb="4" eb="6">
      <t>カンジ</t>
    </rPh>
    <rPh sb="6" eb="8">
      <t>ホウシュウ</t>
    </rPh>
    <phoneticPr fontId="1"/>
  </si>
  <si>
    <t>役員等に対する費用弁償</t>
    <rPh sb="0" eb="2">
      <t>ヤクイン</t>
    </rPh>
    <rPh sb="2" eb="3">
      <t>トウ</t>
    </rPh>
    <rPh sb="4" eb="5">
      <t>タイ</t>
    </rPh>
    <rPh sb="7" eb="9">
      <t>ヒヨウ</t>
    </rPh>
    <rPh sb="9" eb="11">
      <t>ベンショウ</t>
    </rPh>
    <phoneticPr fontId="1"/>
  </si>
  <si>
    <t>郵便料</t>
    <rPh sb="0" eb="2">
      <t>ユウビン</t>
    </rPh>
    <rPh sb="2" eb="3">
      <t>リョウ</t>
    </rPh>
    <phoneticPr fontId="1"/>
  </si>
  <si>
    <t>事務消耗品費</t>
    <rPh sb="0" eb="6">
      <t>ジムショウモウヒンヒ</t>
    </rPh>
    <phoneticPr fontId="1"/>
  </si>
  <si>
    <t>事務所電気、水道料金</t>
    <rPh sb="0" eb="2">
      <t>ジム</t>
    </rPh>
    <rPh sb="2" eb="3">
      <t>ショ</t>
    </rPh>
    <rPh sb="3" eb="5">
      <t>デンキ</t>
    </rPh>
    <rPh sb="6" eb="8">
      <t>スイドウ</t>
    </rPh>
    <rPh sb="8" eb="10">
      <t>リョウキン</t>
    </rPh>
    <phoneticPr fontId="1"/>
  </si>
  <si>
    <t>収入印紙代等</t>
    <rPh sb="0" eb="2">
      <t>シュウニュウ</t>
    </rPh>
    <rPh sb="2" eb="4">
      <t>インシ</t>
    </rPh>
    <rPh sb="4" eb="5">
      <t>ダイ</t>
    </rPh>
    <rPh sb="5" eb="6">
      <t>トウ</t>
    </rPh>
    <phoneticPr fontId="1"/>
  </si>
  <si>
    <t>全シ協、連合会負担金</t>
    <rPh sb="0" eb="1">
      <t>ゼン</t>
    </rPh>
    <rPh sb="2" eb="3">
      <t>キョウ</t>
    </rPh>
    <rPh sb="4" eb="7">
      <t>レンゴウカイ</t>
    </rPh>
    <rPh sb="7" eb="10">
      <t>フタンキン</t>
    </rPh>
    <phoneticPr fontId="1"/>
  </si>
  <si>
    <t>「シルバー庄内」発刊、封筒等</t>
    <rPh sb="5" eb="7">
      <t>ショウナイ</t>
    </rPh>
    <rPh sb="8" eb="10">
      <t>ハッカン</t>
    </rPh>
    <rPh sb="11" eb="13">
      <t>フウトウ</t>
    </rPh>
    <rPh sb="13" eb="14">
      <t>トウ</t>
    </rPh>
    <phoneticPr fontId="1"/>
  </si>
  <si>
    <t>科      目</t>
    <phoneticPr fontId="1"/>
  </si>
  <si>
    <t>　　　　　　　　　　　　　　　　　　　　一般社団法人庄内町シルバー人材センター</t>
    <rPh sb="20" eb="22">
      <t>イッパン</t>
    </rPh>
    <rPh sb="22" eb="24">
      <t>シャダン</t>
    </rPh>
    <rPh sb="24" eb="26">
      <t>ホウジン</t>
    </rPh>
    <rPh sb="26" eb="29">
      <t>ショウナイマチ</t>
    </rPh>
    <rPh sb="33" eb="35">
      <t>ジンザイ</t>
    </rPh>
    <phoneticPr fontId="1"/>
  </si>
  <si>
    <t>第2号議案</t>
    <rPh sb="0" eb="1">
      <t>ダイ</t>
    </rPh>
    <rPh sb="2" eb="3">
      <t>ゴウ</t>
    </rPh>
    <rPh sb="3" eb="5">
      <t>ギアン</t>
    </rPh>
    <phoneticPr fontId="1"/>
  </si>
  <si>
    <t>平成29年度収支予算書</t>
    <rPh sb="0" eb="2">
      <t>ヘイセイ</t>
    </rPh>
    <rPh sb="4" eb="5">
      <t>ネン</t>
    </rPh>
    <rPh sb="5" eb="6">
      <t>ド</t>
    </rPh>
    <rPh sb="6" eb="7">
      <t>オサム</t>
    </rPh>
    <rPh sb="7" eb="8">
      <t>ササ</t>
    </rPh>
    <rPh sb="8" eb="9">
      <t>ヨ</t>
    </rPh>
    <rPh sb="9" eb="10">
      <t>ザン</t>
    </rPh>
    <rPh sb="10" eb="11">
      <t>ショ</t>
    </rPh>
    <phoneticPr fontId="1"/>
  </si>
  <si>
    <t>社会保険料及び労働保険料</t>
    <rPh sb="0" eb="2">
      <t>シャカイ</t>
    </rPh>
    <rPh sb="2" eb="5">
      <t>ホケンリョウ</t>
    </rPh>
    <rPh sb="5" eb="6">
      <t>オヨ</t>
    </rPh>
    <rPh sb="7" eb="9">
      <t>ロウドウ</t>
    </rPh>
    <rPh sb="9" eb="12">
      <t>ホケンリョウ</t>
    </rPh>
    <phoneticPr fontId="1"/>
  </si>
  <si>
    <t>障害保険料及び賠償責任保険料</t>
    <rPh sb="0" eb="2">
      <t>ショウガイ</t>
    </rPh>
    <rPh sb="2" eb="5">
      <t>ホケンリョウ</t>
    </rPh>
    <rPh sb="5" eb="6">
      <t>オヨ</t>
    </rPh>
    <rPh sb="7" eb="9">
      <t>バイショウ</t>
    </rPh>
    <rPh sb="9" eb="11">
      <t>セキニン</t>
    </rPh>
    <rPh sb="11" eb="13">
      <t>ホケン</t>
    </rPh>
    <rPh sb="13" eb="14">
      <t>リョウ</t>
    </rPh>
    <phoneticPr fontId="1"/>
  </si>
  <si>
    <t>各組織に対する活動費</t>
    <rPh sb="0" eb="3">
      <t>カクソシキ</t>
    </rPh>
    <rPh sb="4" eb="5">
      <t>タイ</t>
    </rPh>
    <rPh sb="7" eb="9">
      <t>カツドウ</t>
    </rPh>
    <rPh sb="9" eb="10">
      <t>ヒ</t>
    </rPh>
    <phoneticPr fontId="1"/>
  </si>
  <si>
    <t>総会費等</t>
    <rPh sb="0" eb="1">
      <t>ソウ</t>
    </rPh>
    <rPh sb="1" eb="3">
      <t>カイヒ</t>
    </rPh>
    <rPh sb="3" eb="4">
      <t>トウ</t>
    </rPh>
    <phoneticPr fontId="1"/>
  </si>
  <si>
    <t>収入印紙等</t>
    <rPh sb="0" eb="2">
      <t>シュウニュウ</t>
    </rPh>
    <rPh sb="2" eb="4">
      <t>インシ</t>
    </rPh>
    <rPh sb="4" eb="5">
      <t>トウ</t>
    </rPh>
    <phoneticPr fontId="1"/>
  </si>
  <si>
    <t>就業した会員に配分する収益</t>
    <rPh sb="0" eb="2">
      <t>シュウギョウ</t>
    </rPh>
    <rPh sb="4" eb="6">
      <t>カイイン</t>
    </rPh>
    <rPh sb="7" eb="9">
      <t>ハイブン</t>
    </rPh>
    <rPh sb="11" eb="13">
      <t>シュウエキ</t>
    </rPh>
    <phoneticPr fontId="1"/>
  </si>
  <si>
    <r>
      <t>事務所借上料、</t>
    </r>
    <r>
      <rPr>
        <sz val="11"/>
        <rFont val="ＭＳ 明朝"/>
        <family val="1"/>
        <charset val="128"/>
      </rPr>
      <t>事務機器リース料</t>
    </r>
    <rPh sb="0" eb="2">
      <t>ジム</t>
    </rPh>
    <rPh sb="2" eb="3">
      <t>ショ</t>
    </rPh>
    <rPh sb="3" eb="4">
      <t>シャク</t>
    </rPh>
    <rPh sb="4" eb="5">
      <t>ジョウ</t>
    </rPh>
    <rPh sb="5" eb="6">
      <t>リョウ</t>
    </rPh>
    <rPh sb="7" eb="9">
      <t>ジム</t>
    </rPh>
    <rPh sb="9" eb="11">
      <t>キキ</t>
    </rPh>
    <rPh sb="14" eb="15">
      <t>リョウ</t>
    </rPh>
    <phoneticPr fontId="1"/>
  </si>
  <si>
    <t>一般社団法人　庄内町シルバー人材センター</t>
    <rPh sb="0" eb="2">
      <t>イッパン</t>
    </rPh>
    <rPh sb="2" eb="4">
      <t>シャダン</t>
    </rPh>
    <rPh sb="4" eb="6">
      <t>ホウジン</t>
    </rPh>
    <rPh sb="7" eb="9">
      <t>ショウナイ</t>
    </rPh>
    <rPh sb="9" eb="10">
      <t>マチ</t>
    </rPh>
    <rPh sb="14" eb="16">
      <t>ジンザイ</t>
    </rPh>
    <phoneticPr fontId="1"/>
  </si>
  <si>
    <t>県連合会、研修会等旅費</t>
    <rPh sb="0" eb="1">
      <t>ケン</t>
    </rPh>
    <rPh sb="1" eb="4">
      <t>レンゴウカイ</t>
    </rPh>
    <rPh sb="5" eb="8">
      <t>ケンシュウカイ</t>
    </rPh>
    <rPh sb="8" eb="9">
      <t>トウ</t>
    </rPh>
    <rPh sb="9" eb="11">
      <t>リョヒ</t>
    </rPh>
    <phoneticPr fontId="1"/>
  </si>
  <si>
    <t>研修会、会議等出席旅費</t>
    <rPh sb="0" eb="3">
      <t>ケンシュウカイ</t>
    </rPh>
    <rPh sb="4" eb="6">
      <t>カイギ</t>
    </rPh>
    <rPh sb="6" eb="7">
      <t>トウ</t>
    </rPh>
    <rPh sb="7" eb="9">
      <t>シュッセキ</t>
    </rPh>
    <rPh sb="9" eb="11">
      <t>リョヒ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</si>
  <si>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</si>
  <si>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県連合会からの受託事務費収入</t>
    <rPh sb="0" eb="1">
      <t>ケン</t>
    </rPh>
    <rPh sb="1" eb="4">
      <t>レンゴウカイ</t>
    </rPh>
    <rPh sb="7" eb="9">
      <t>ジュタク</t>
    </rPh>
    <rPh sb="9" eb="11">
      <t>ジム</t>
    </rPh>
    <rPh sb="11" eb="12">
      <t>ヒ</t>
    </rPh>
    <rPh sb="12" eb="14">
      <t>シュウニュウ</t>
    </rPh>
    <phoneticPr fontId="1"/>
  </si>
  <si>
    <t>退職給付掛金</t>
    <rPh sb="0" eb="2">
      <t>タイショク</t>
    </rPh>
    <rPh sb="2" eb="4">
      <t>キュウフ</t>
    </rPh>
    <rPh sb="4" eb="5">
      <t>カ</t>
    </rPh>
    <rPh sb="5" eb="6">
      <t>キン</t>
    </rPh>
    <phoneticPr fontId="1"/>
  </si>
  <si>
    <t>障害,損害保険料及び熱中症見舞金掛け金</t>
    <rPh sb="0" eb="2">
      <t>ショウガイ</t>
    </rPh>
    <rPh sb="3" eb="5">
      <t>ソンガイ</t>
    </rPh>
    <rPh sb="5" eb="7">
      <t>ホケン</t>
    </rPh>
    <rPh sb="7" eb="8">
      <t>リョウ</t>
    </rPh>
    <rPh sb="10" eb="12">
      <t>ネッチュウ</t>
    </rPh>
    <rPh sb="12" eb="13">
      <t>ショウ</t>
    </rPh>
    <rPh sb="13" eb="15">
      <t>ミマイ</t>
    </rPh>
    <rPh sb="15" eb="16">
      <t>キン</t>
    </rPh>
    <rPh sb="16" eb="17">
      <t>カ</t>
    </rPh>
    <rPh sb="18" eb="19">
      <t>キン</t>
    </rPh>
    <phoneticPr fontId="1"/>
  </si>
  <si>
    <t>ＯＡ機器購入費</t>
    <rPh sb="2" eb="4">
      <t>キキ</t>
    </rPh>
    <rPh sb="4" eb="6">
      <t>コウニュウ</t>
    </rPh>
    <rPh sb="6" eb="7">
      <t>ヒ</t>
    </rPh>
    <phoneticPr fontId="1"/>
  </si>
  <si>
    <t>理事会、各団体総会、研修会等出席旅費</t>
    <rPh sb="0" eb="3">
      <t>リジカイ</t>
    </rPh>
    <rPh sb="4" eb="7">
      <t>カクダンタイ</t>
    </rPh>
    <rPh sb="7" eb="9">
      <t>ソウカイ</t>
    </rPh>
    <phoneticPr fontId="1"/>
  </si>
  <si>
    <t>職員給与</t>
    <rPh sb="0" eb="2">
      <t>ショクイン</t>
    </rPh>
    <rPh sb="2" eb="4">
      <t>キュウヨ</t>
    </rPh>
    <phoneticPr fontId="1"/>
  </si>
  <si>
    <t>全シ協、東北連協、県連合会及びホームページ導入負担金</t>
    <rPh sb="0" eb="1">
      <t>ゼン</t>
    </rPh>
    <rPh sb="2" eb="3">
      <t>キョウ</t>
    </rPh>
    <rPh sb="4" eb="6">
      <t>トウホク</t>
    </rPh>
    <rPh sb="6" eb="8">
      <t>レンキョウ</t>
    </rPh>
    <rPh sb="9" eb="10">
      <t>ケン</t>
    </rPh>
    <rPh sb="10" eb="13">
      <t>レンゴウカイ</t>
    </rPh>
    <rPh sb="13" eb="14">
      <t>オヨ</t>
    </rPh>
    <rPh sb="21" eb="23">
      <t>ドウニュウ</t>
    </rPh>
    <rPh sb="23" eb="26">
      <t>フタンキン</t>
    </rPh>
    <phoneticPr fontId="1"/>
  </si>
  <si>
    <t>令和元年度　収支予算書</t>
    <rPh sb="0" eb="5">
      <t>レイワガンネンド</t>
    </rPh>
    <rPh sb="6" eb="7">
      <t>オサム</t>
    </rPh>
    <rPh sb="7" eb="8">
      <t>ササ</t>
    </rPh>
    <rPh sb="8" eb="9">
      <t>ヨ</t>
    </rPh>
    <rPh sb="9" eb="10">
      <t>ザン</t>
    </rPh>
    <rPh sb="10" eb="11">
      <t>ショ</t>
    </rPh>
    <phoneticPr fontId="1"/>
  </si>
  <si>
    <t xml:space="preserve">     平成３１年 4月 1日から令和２年 3月31日まで</t>
    <rPh sb="5" eb="7">
      <t>ヘイセイ</t>
    </rPh>
    <rPh sb="18" eb="19">
      <t>レイ</t>
    </rPh>
    <rPh sb="19" eb="20">
      <t>カズ</t>
    </rPh>
    <rPh sb="21" eb="22">
      <t>ネン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</si>
</sst>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76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17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/>
    <xf numFmtId="176" fontId="5" fillId="0" borderId="0" xfId="0" applyNumberFormat="1" applyFont="1" applyAlignment="1"/>
    <xf numFmtId="176" fontId="0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76" fontId="0" fillId="0" borderId="0" xfId="0" applyNumberFormat="1" applyFont="1" applyAlignment="1"/>
    <xf numFmtId="176" fontId="1" fillId="0" borderId="0" xfId="0" applyNumberFormat="1" applyFont="1" applyAlignment="1"/>
    <xf numFmtId="176" fontId="6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0" fontId="7" fillId="0" borderId="3" xfId="0" applyNumberFormat="1" applyFont="1" applyBorder="1" applyAlignment="1"/>
    <xf numFmtId="176" fontId="7" fillId="0" borderId="2" xfId="0" applyNumberFormat="1" applyFont="1" applyBorder="1" applyAlignment="1"/>
    <xf numFmtId="176" fontId="7" fillId="0" borderId="4" xfId="0" applyNumberFormat="1" applyFont="1" applyBorder="1" applyAlignment="1"/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/>
    <xf numFmtId="0" fontId="8" fillId="0" borderId="3" xfId="0" applyNumberFormat="1" applyFont="1" applyBorder="1" applyAlignment="1"/>
    <xf numFmtId="176" fontId="8" fillId="0" borderId="4" xfId="0" applyNumberFormat="1" applyFont="1" applyBorder="1" applyAlignment="1"/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/>
    </xf>
    <xf numFmtId="0" fontId="10" fillId="0" borderId="1" xfId="0" applyNumberFormat="1" applyFont="1" applyBorder="1" applyAlignment="1"/>
    <xf numFmtId="0" fontId="10" fillId="0" borderId="2" xfId="0" applyNumberFormat="1" applyFont="1" applyBorder="1" applyAlignment="1"/>
    <xf numFmtId="0" fontId="10" fillId="0" borderId="3" xfId="0" applyNumberFormat="1" applyFont="1" applyBorder="1" applyAlignment="1"/>
    <xf numFmtId="176" fontId="10" fillId="0" borderId="2" xfId="0" applyNumberFormat="1" applyFont="1" applyBorder="1" applyAlignment="1"/>
    <xf numFmtId="176" fontId="10" fillId="0" borderId="4" xfId="0" applyNumberFormat="1" applyFont="1" applyBorder="1" applyAlignment="1"/>
    <xf numFmtId="0" fontId="10" fillId="0" borderId="0" xfId="0" applyNumberFormat="1" applyFont="1" applyAlignment="1">
      <alignment horizontal="centerContinuous"/>
    </xf>
    <xf numFmtId="176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176" fontId="8" fillId="0" borderId="0" xfId="0" applyNumberFormat="1" applyFont="1" applyAlignment="1"/>
    <xf numFmtId="0" fontId="4" fillId="0" borderId="2" xfId="0" applyNumberFormat="1" applyFont="1" applyBorder="1" applyAlignment="1"/>
    <xf numFmtId="0" fontId="4" fillId="0" borderId="3" xfId="0" applyNumberFormat="1" applyFont="1" applyBorder="1" applyAlignment="1"/>
    <xf numFmtId="176" fontId="10" fillId="0" borderId="4" xfId="0" applyNumberFormat="1" applyFont="1" applyBorder="1" applyAlignment="1">
      <alignment shrinkToFit="1"/>
    </xf>
    <xf numFmtId="176" fontId="5" fillId="0" borderId="0" xfId="0" applyNumberFormat="1" applyFont="1" applyAlignment="1">
      <alignment shrinkToFit="1"/>
    </xf>
    <xf numFmtId="176" fontId="4" fillId="0" borderId="0" xfId="0" applyNumberFormat="1" applyFont="1" applyAlignment="1">
      <alignment wrapText="1"/>
    </xf>
    <xf numFmtId="0" fontId="10" fillId="0" borderId="2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wrapText="1"/>
    </xf>
    <xf numFmtId="176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zoomScaleNormal="100" workbookViewId="0">
      <selection activeCell="G60" sqref="G60"/>
    </sheetView>
  </sheetViews>
  <sheetFormatPr defaultRowHeight="13.5"/>
  <cols>
    <col min="1" max="4" width="2.625" style="9" customWidth="1"/>
    <col min="5" max="5" width="27.5" style="9" customWidth="1"/>
    <col min="6" max="6" width="1.625" style="9" customWidth="1"/>
    <col min="7" max="7" width="12.625" style="12" customWidth="1"/>
    <col min="8" max="8" width="0.125" style="9" customWidth="1"/>
    <col min="9" max="9" width="1.625" style="9" customWidth="1"/>
    <col min="10" max="10" width="13.625" style="12" customWidth="1"/>
    <col min="11" max="11" width="0.125" style="9" customWidth="1"/>
    <col min="12" max="12" width="1.625" style="9" hidden="1" customWidth="1"/>
    <col min="13" max="13" width="1.5" style="9" hidden="1" customWidth="1"/>
    <col min="14" max="14" width="0.875" style="9" hidden="1" customWidth="1"/>
    <col min="15" max="15" width="1.625" style="9" customWidth="1"/>
    <col min="16" max="16" width="10.125" style="12" customWidth="1"/>
    <col min="17" max="17" width="0.25" style="9" hidden="1" customWidth="1"/>
    <col min="18" max="18" width="33.25" style="12" customWidth="1"/>
    <col min="19" max="16384" width="9" style="12"/>
  </cols>
  <sheetData>
    <row r="1" spans="1:18" ht="19.5" customHeight="1">
      <c r="A1" s="12" t="s">
        <v>122</v>
      </c>
      <c r="E1" s="9" t="s">
        <v>121</v>
      </c>
      <c r="G1" s="9"/>
      <c r="J1" s="9"/>
      <c r="P1" s="9"/>
      <c r="R1" s="9"/>
    </row>
    <row r="2" spans="1:18" s="8" customFormat="1" ht="19.5" customHeight="1">
      <c r="A2" s="57" t="s">
        <v>123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8" customFormat="1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8" customFormat="1" ht="20.100000000000001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s="8" customFormat="1" ht="7.5" customHeigh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s="8" customForma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Q6" s="11"/>
      <c r="R6" s="11" t="s">
        <v>81</v>
      </c>
    </row>
    <row r="7" spans="1:18" s="8" customFormat="1" ht="20.100000000000001" customHeight="1">
      <c r="A7" s="54" t="s">
        <v>120</v>
      </c>
      <c r="B7" s="55"/>
      <c r="C7" s="55"/>
      <c r="D7" s="55"/>
      <c r="E7" s="56"/>
      <c r="F7" s="17"/>
      <c r="G7" s="18" t="s">
        <v>85</v>
      </c>
      <c r="H7" s="19"/>
      <c r="I7" s="17"/>
      <c r="J7" s="18" t="s">
        <v>1</v>
      </c>
      <c r="K7" s="19"/>
      <c r="L7" s="18"/>
      <c r="M7" s="18"/>
      <c r="N7" s="18"/>
      <c r="O7" s="17"/>
      <c r="P7" s="18" t="s">
        <v>84</v>
      </c>
      <c r="Q7" s="19"/>
      <c r="R7" s="20" t="s">
        <v>83</v>
      </c>
    </row>
    <row r="8" spans="1:18" ht="20.100000000000001" customHeight="1">
      <c r="A8" s="16" t="s">
        <v>3</v>
      </c>
      <c r="B8" s="21"/>
      <c r="C8" s="21"/>
      <c r="D8" s="21"/>
      <c r="E8" s="22"/>
      <c r="F8" s="21"/>
      <c r="G8" s="23"/>
      <c r="H8" s="22"/>
      <c r="I8" s="21"/>
      <c r="J8" s="23"/>
      <c r="K8" s="22"/>
      <c r="L8" s="21"/>
      <c r="M8" s="21"/>
      <c r="N8" s="21"/>
      <c r="O8" s="21"/>
      <c r="P8" s="23"/>
      <c r="Q8" s="22"/>
      <c r="R8" s="24"/>
    </row>
    <row r="9" spans="1:18" ht="20.100000000000001" customHeight="1">
      <c r="A9" s="16" t="s">
        <v>4</v>
      </c>
      <c r="B9" s="21"/>
      <c r="C9" s="21"/>
      <c r="D9" s="21"/>
      <c r="E9" s="22"/>
      <c r="F9" s="21"/>
      <c r="G9" s="23"/>
      <c r="H9" s="22"/>
      <c r="I9" s="21"/>
      <c r="J9" s="23"/>
      <c r="K9" s="22"/>
      <c r="L9" s="21"/>
      <c r="M9" s="21"/>
      <c r="N9" s="21"/>
      <c r="O9" s="21"/>
      <c r="P9" s="23"/>
      <c r="Q9" s="22"/>
      <c r="R9" s="24"/>
    </row>
    <row r="10" spans="1:18" ht="20.100000000000001" customHeight="1">
      <c r="A10" s="16"/>
      <c r="B10" s="21" t="s">
        <v>5</v>
      </c>
      <c r="C10" s="21"/>
      <c r="D10" s="21"/>
      <c r="E10" s="22"/>
      <c r="F10" s="21"/>
      <c r="G10" s="23"/>
      <c r="H10" s="22"/>
      <c r="I10" s="21"/>
      <c r="J10" s="23"/>
      <c r="K10" s="22"/>
      <c r="L10" s="21"/>
      <c r="M10" s="21"/>
      <c r="N10" s="21"/>
      <c r="O10" s="21"/>
      <c r="P10" s="23"/>
      <c r="Q10" s="22"/>
      <c r="R10" s="24"/>
    </row>
    <row r="11" spans="1:18" ht="20.100000000000001" customHeight="1">
      <c r="A11" s="16"/>
      <c r="B11" s="21"/>
      <c r="C11" s="21" t="s">
        <v>6</v>
      </c>
      <c r="D11" s="21"/>
      <c r="E11" s="22"/>
      <c r="F11" s="21"/>
      <c r="G11" s="23">
        <f>SUM(G12:G14)</f>
        <v>162200</v>
      </c>
      <c r="H11" s="22"/>
      <c r="I11" s="21"/>
      <c r="J11" s="23">
        <f>J12+J13+J14</f>
        <v>161610</v>
      </c>
      <c r="K11" s="22"/>
      <c r="L11" s="21"/>
      <c r="M11" s="21"/>
      <c r="N11" s="21"/>
      <c r="O11" s="21"/>
      <c r="P11" s="23">
        <f>SUM(P12:P14)</f>
        <v>590</v>
      </c>
      <c r="Q11" s="22"/>
      <c r="R11" s="24"/>
    </row>
    <row r="12" spans="1:18" ht="20.100000000000001" customHeight="1">
      <c r="A12" s="16"/>
      <c r="B12" s="21"/>
      <c r="C12" s="21"/>
      <c r="D12" s="21" t="s">
        <v>7</v>
      </c>
      <c r="E12" s="22"/>
      <c r="F12" s="21"/>
      <c r="G12" s="23">
        <v>147000</v>
      </c>
      <c r="H12" s="22"/>
      <c r="I12" s="21"/>
      <c r="J12" s="23">
        <v>146000</v>
      </c>
      <c r="K12" s="22"/>
      <c r="L12" s="21"/>
      <c r="M12" s="21"/>
      <c r="N12" s="21"/>
      <c r="O12" s="21"/>
      <c r="P12" s="23">
        <f>G12-J12</f>
        <v>1000</v>
      </c>
      <c r="Q12" s="22"/>
      <c r="R12" s="24" t="s">
        <v>92</v>
      </c>
    </row>
    <row r="13" spans="1:18" ht="20.100000000000001" customHeight="1">
      <c r="A13" s="16"/>
      <c r="B13" s="21"/>
      <c r="C13" s="21"/>
      <c r="D13" s="21" t="s">
        <v>8</v>
      </c>
      <c r="E13" s="22"/>
      <c r="F13" s="21"/>
      <c r="G13" s="23">
        <v>500</v>
      </c>
      <c r="H13" s="22"/>
      <c r="I13" s="21"/>
      <c r="J13" s="23">
        <v>600</v>
      </c>
      <c r="K13" s="22"/>
      <c r="L13" s="21"/>
      <c r="M13" s="21"/>
      <c r="N13" s="21"/>
      <c r="O13" s="21"/>
      <c r="P13" s="23">
        <f>G13-J13</f>
        <v>-100</v>
      </c>
      <c r="Q13" s="22"/>
      <c r="R13" s="24" t="s">
        <v>93</v>
      </c>
    </row>
    <row r="14" spans="1:18" ht="20.100000000000001" customHeight="1">
      <c r="A14" s="16"/>
      <c r="B14" s="21"/>
      <c r="C14" s="21"/>
      <c r="D14" s="21" t="s">
        <v>9</v>
      </c>
      <c r="E14" s="22"/>
      <c r="F14" s="21"/>
      <c r="G14" s="23">
        <v>14700</v>
      </c>
      <c r="H14" s="22"/>
      <c r="I14" s="21"/>
      <c r="J14" s="23">
        <v>15010</v>
      </c>
      <c r="K14" s="22"/>
      <c r="L14" s="21"/>
      <c r="M14" s="21"/>
      <c r="N14" s="21"/>
      <c r="O14" s="21"/>
      <c r="P14" s="23">
        <f>G14-J14</f>
        <v>-310</v>
      </c>
      <c r="Q14" s="22"/>
      <c r="R14" s="24" t="s">
        <v>82</v>
      </c>
    </row>
    <row r="15" spans="1:18" ht="20.100000000000001" customHeight="1">
      <c r="A15" s="16"/>
      <c r="B15" s="21"/>
      <c r="C15" s="21" t="s">
        <v>10</v>
      </c>
      <c r="D15" s="21"/>
      <c r="E15" s="22"/>
      <c r="F15" s="21"/>
      <c r="G15" s="23">
        <f>SUM(F16:G17)</f>
        <v>180</v>
      </c>
      <c r="H15" s="22"/>
      <c r="I15" s="21"/>
      <c r="J15" s="23">
        <f>J16+J17</f>
        <v>180</v>
      </c>
      <c r="K15" s="22"/>
      <c r="L15" s="21"/>
      <c r="M15" s="21"/>
      <c r="N15" s="21"/>
      <c r="O15" s="21"/>
      <c r="P15" s="23">
        <f>SUM(P16:P17)</f>
        <v>0</v>
      </c>
      <c r="Q15" s="22"/>
      <c r="R15" s="24"/>
    </row>
    <row r="16" spans="1:18" ht="20.100000000000001" customHeight="1">
      <c r="A16" s="16"/>
      <c r="B16" s="21"/>
      <c r="C16" s="21"/>
      <c r="D16" s="21" t="s">
        <v>7</v>
      </c>
      <c r="E16" s="22"/>
      <c r="F16" s="21"/>
      <c r="G16" s="23">
        <v>0</v>
      </c>
      <c r="H16" s="22"/>
      <c r="I16" s="21"/>
      <c r="J16" s="23">
        <v>0</v>
      </c>
      <c r="K16" s="22"/>
      <c r="L16" s="21"/>
      <c r="M16" s="21"/>
      <c r="N16" s="21"/>
      <c r="O16" s="21"/>
      <c r="P16" s="23">
        <f>G16-J16</f>
        <v>0</v>
      </c>
      <c r="Q16" s="22"/>
      <c r="R16" s="24"/>
    </row>
    <row r="17" spans="1:20" ht="20.100000000000001" customHeight="1">
      <c r="A17" s="16"/>
      <c r="B17" s="21"/>
      <c r="C17" s="21"/>
      <c r="D17" s="21" t="s">
        <v>9</v>
      </c>
      <c r="E17" s="22"/>
      <c r="F17" s="21"/>
      <c r="G17" s="23">
        <v>180</v>
      </c>
      <c r="H17" s="22"/>
      <c r="I17" s="21"/>
      <c r="J17" s="23">
        <v>180</v>
      </c>
      <c r="K17" s="22"/>
      <c r="L17" s="21"/>
      <c r="M17" s="21"/>
      <c r="N17" s="21"/>
      <c r="O17" s="21"/>
      <c r="P17" s="23">
        <f>G17-J17</f>
        <v>0</v>
      </c>
      <c r="Q17" s="22"/>
      <c r="R17" s="24" t="s">
        <v>94</v>
      </c>
      <c r="S17" s="13"/>
      <c r="T17" s="13"/>
    </row>
    <row r="18" spans="1:20" ht="20.100000000000001" customHeight="1">
      <c r="A18" s="16"/>
      <c r="B18" s="21"/>
      <c r="C18" s="21" t="s">
        <v>86</v>
      </c>
      <c r="D18" s="21"/>
      <c r="E18" s="22"/>
      <c r="F18" s="21"/>
      <c r="G18" s="23">
        <f>SUM(G19)</f>
        <v>140</v>
      </c>
      <c r="H18" s="22"/>
      <c r="I18" s="21"/>
      <c r="J18" s="23">
        <f>J19</f>
        <v>0</v>
      </c>
      <c r="K18" s="22"/>
      <c r="L18" s="21"/>
      <c r="M18" s="21"/>
      <c r="N18" s="21"/>
      <c r="O18" s="21"/>
      <c r="P18" s="23">
        <f>SUM(P19)</f>
        <v>140</v>
      </c>
      <c r="Q18" s="22"/>
      <c r="R18" s="24"/>
    </row>
    <row r="19" spans="1:20" ht="20.100000000000001" customHeight="1">
      <c r="A19" s="16"/>
      <c r="B19" s="21"/>
      <c r="C19" s="21"/>
      <c r="D19" s="21" t="s">
        <v>86</v>
      </c>
      <c r="E19" s="22"/>
      <c r="F19" s="21"/>
      <c r="G19" s="23">
        <v>140</v>
      </c>
      <c r="H19" s="22"/>
      <c r="I19" s="21"/>
      <c r="J19" s="23">
        <v>0</v>
      </c>
      <c r="K19" s="22"/>
      <c r="L19" s="21"/>
      <c r="M19" s="21"/>
      <c r="N19" s="21"/>
      <c r="O19" s="21"/>
      <c r="P19" s="23">
        <f>G19-J19</f>
        <v>140</v>
      </c>
      <c r="Q19" s="22"/>
      <c r="R19" s="24" t="s">
        <v>95</v>
      </c>
    </row>
    <row r="20" spans="1:20" ht="20.100000000000001" customHeight="1">
      <c r="A20" s="16"/>
      <c r="B20" s="21"/>
      <c r="C20" s="21" t="s">
        <v>11</v>
      </c>
      <c r="D20" s="21"/>
      <c r="E20" s="22"/>
      <c r="F20" s="21"/>
      <c r="G20" s="23">
        <f>SUM(F21:G22)</f>
        <v>560</v>
      </c>
      <c r="H20" s="22"/>
      <c r="I20" s="21"/>
      <c r="J20" s="23">
        <f>J21+J22</f>
        <v>370</v>
      </c>
      <c r="K20" s="22"/>
      <c r="L20" s="21"/>
      <c r="M20" s="21"/>
      <c r="N20" s="21"/>
      <c r="O20" s="21"/>
      <c r="P20" s="23">
        <f>SUM(P21:P22)</f>
        <v>190</v>
      </c>
      <c r="Q20" s="22"/>
      <c r="R20" s="24"/>
    </row>
    <row r="21" spans="1:20" ht="20.100000000000001" customHeight="1">
      <c r="A21" s="16"/>
      <c r="B21" s="21"/>
      <c r="C21" s="21"/>
      <c r="D21" s="21" t="s">
        <v>12</v>
      </c>
      <c r="E21" s="22"/>
      <c r="F21" s="21"/>
      <c r="G21" s="23">
        <v>492</v>
      </c>
      <c r="H21" s="22"/>
      <c r="I21" s="21"/>
      <c r="J21" s="23">
        <v>300</v>
      </c>
      <c r="K21" s="22"/>
      <c r="L21" s="21"/>
      <c r="M21" s="21"/>
      <c r="N21" s="21"/>
      <c r="O21" s="21"/>
      <c r="P21" s="23">
        <f>G21-J21</f>
        <v>192</v>
      </c>
      <c r="Q21" s="22"/>
      <c r="R21" s="24" t="s">
        <v>88</v>
      </c>
    </row>
    <row r="22" spans="1:20" ht="20.100000000000001" customHeight="1">
      <c r="A22" s="16"/>
      <c r="B22" s="21"/>
      <c r="C22" s="21"/>
      <c r="D22" s="21" t="s">
        <v>13</v>
      </c>
      <c r="E22" s="22"/>
      <c r="F22" s="21"/>
      <c r="G22" s="23">
        <v>68</v>
      </c>
      <c r="H22" s="22"/>
      <c r="I22" s="21"/>
      <c r="J22" s="23">
        <v>70</v>
      </c>
      <c r="K22" s="22"/>
      <c r="L22" s="21"/>
      <c r="M22" s="21"/>
      <c r="N22" s="21"/>
      <c r="O22" s="21"/>
      <c r="P22" s="23">
        <f>G22-J22</f>
        <v>-2</v>
      </c>
      <c r="Q22" s="22"/>
      <c r="R22" s="24" t="s">
        <v>87</v>
      </c>
    </row>
    <row r="23" spans="1:20" ht="20.100000000000001" customHeight="1">
      <c r="A23" s="16"/>
      <c r="B23" s="21"/>
      <c r="C23" s="21" t="s">
        <v>14</v>
      </c>
      <c r="D23" s="21"/>
      <c r="E23" s="22"/>
      <c r="F23" s="21"/>
      <c r="G23" s="23">
        <f>SUM(F24:G25)</f>
        <v>3408</v>
      </c>
      <c r="H23" s="22"/>
      <c r="I23" s="21"/>
      <c r="J23" s="23">
        <f>SUM(J24:J25)</f>
        <v>2808</v>
      </c>
      <c r="K23" s="22"/>
      <c r="L23" s="21"/>
      <c r="M23" s="21"/>
      <c r="N23" s="21"/>
      <c r="O23" s="21"/>
      <c r="P23" s="23">
        <f>SUM(P24:P25)</f>
        <v>600</v>
      </c>
      <c r="Q23" s="22"/>
      <c r="R23" s="24"/>
    </row>
    <row r="24" spans="1:20" ht="20.100000000000001" customHeight="1">
      <c r="A24" s="16"/>
      <c r="B24" s="21"/>
      <c r="C24" s="21"/>
      <c r="D24" s="21" t="s">
        <v>15</v>
      </c>
      <c r="E24" s="22"/>
      <c r="F24" s="21"/>
      <c r="G24" s="23">
        <v>1704</v>
      </c>
      <c r="H24" s="22"/>
      <c r="I24" s="21"/>
      <c r="J24" s="23">
        <v>1404</v>
      </c>
      <c r="K24" s="22"/>
      <c r="L24" s="21"/>
      <c r="M24" s="21"/>
      <c r="N24" s="21"/>
      <c r="O24" s="21"/>
      <c r="P24" s="23">
        <f>G24-J24</f>
        <v>300</v>
      </c>
      <c r="Q24" s="22"/>
      <c r="R24" s="24" t="s">
        <v>89</v>
      </c>
    </row>
    <row r="25" spans="1:20" ht="20.100000000000001" customHeight="1">
      <c r="A25" s="16"/>
      <c r="B25" s="21"/>
      <c r="C25" s="21"/>
      <c r="D25" s="21" t="s">
        <v>16</v>
      </c>
      <c r="E25" s="22"/>
      <c r="F25" s="21"/>
      <c r="G25" s="23">
        <v>1704</v>
      </c>
      <c r="H25" s="22"/>
      <c r="I25" s="21"/>
      <c r="J25" s="23">
        <v>1404</v>
      </c>
      <c r="K25" s="22"/>
      <c r="L25" s="21"/>
      <c r="M25" s="21"/>
      <c r="N25" s="21"/>
      <c r="O25" s="21"/>
      <c r="P25" s="23">
        <f>G25-J25</f>
        <v>300</v>
      </c>
      <c r="Q25" s="22"/>
      <c r="R25" s="24" t="s">
        <v>90</v>
      </c>
    </row>
    <row r="26" spans="1:20" ht="20.100000000000001" customHeight="1">
      <c r="A26" s="16"/>
      <c r="B26" s="21"/>
      <c r="C26" s="21" t="s">
        <v>17</v>
      </c>
      <c r="D26" s="21"/>
      <c r="E26" s="22"/>
      <c r="F26" s="21"/>
      <c r="G26" s="23">
        <f>SUM(F27:G27)</f>
        <v>61</v>
      </c>
      <c r="H26" s="22"/>
      <c r="I26" s="21"/>
      <c r="J26" s="23">
        <f>J27</f>
        <v>55</v>
      </c>
      <c r="K26" s="22"/>
      <c r="L26" s="21"/>
      <c r="M26" s="21"/>
      <c r="N26" s="21"/>
      <c r="O26" s="21"/>
      <c r="P26" s="23">
        <f>SUM(P27)</f>
        <v>6</v>
      </c>
      <c r="Q26" s="22"/>
      <c r="R26" s="24"/>
    </row>
    <row r="27" spans="1:20" ht="20.100000000000001" customHeight="1">
      <c r="A27" s="16"/>
      <c r="B27" s="21"/>
      <c r="C27" s="21"/>
      <c r="D27" s="21" t="s">
        <v>17</v>
      </c>
      <c r="E27" s="22"/>
      <c r="F27" s="21"/>
      <c r="G27" s="23">
        <v>61</v>
      </c>
      <c r="H27" s="22"/>
      <c r="I27" s="21"/>
      <c r="J27" s="23">
        <v>55</v>
      </c>
      <c r="K27" s="22"/>
      <c r="L27" s="21"/>
      <c r="M27" s="21"/>
      <c r="N27" s="21"/>
      <c r="O27" s="21"/>
      <c r="P27" s="23">
        <f>G27-J27</f>
        <v>6</v>
      </c>
      <c r="Q27" s="22"/>
      <c r="R27" s="24" t="s">
        <v>91</v>
      </c>
    </row>
    <row r="28" spans="1:20" ht="20.100000000000001" customHeight="1">
      <c r="A28" s="16"/>
      <c r="B28" s="21"/>
      <c r="C28" s="21" t="s">
        <v>18</v>
      </c>
      <c r="D28" s="21"/>
      <c r="E28" s="22"/>
      <c r="F28" s="21"/>
      <c r="G28" s="23">
        <f>SUM(F29:G30)</f>
        <v>1</v>
      </c>
      <c r="H28" s="22"/>
      <c r="I28" s="21"/>
      <c r="J28" s="23">
        <f>SUM(I29:J30)</f>
        <v>1</v>
      </c>
      <c r="K28" s="22"/>
      <c r="L28" s="21"/>
      <c r="M28" s="21"/>
      <c r="N28" s="21"/>
      <c r="O28" s="21"/>
      <c r="P28" s="23">
        <f>SUM(P29:P30)</f>
        <v>0</v>
      </c>
      <c r="Q28" s="22"/>
      <c r="R28" s="24"/>
    </row>
    <row r="29" spans="1:20" ht="20.100000000000001" customHeight="1">
      <c r="A29" s="16"/>
      <c r="B29" s="21"/>
      <c r="C29" s="21"/>
      <c r="D29" s="21" t="s">
        <v>19</v>
      </c>
      <c r="E29" s="22"/>
      <c r="F29" s="21"/>
      <c r="G29" s="23">
        <v>1</v>
      </c>
      <c r="H29" s="22"/>
      <c r="I29" s="21"/>
      <c r="J29" s="23">
        <v>1</v>
      </c>
      <c r="K29" s="22"/>
      <c r="L29" s="21"/>
      <c r="M29" s="21"/>
      <c r="N29" s="21"/>
      <c r="O29" s="21"/>
      <c r="P29" s="23">
        <f>G29-J29</f>
        <v>0</v>
      </c>
      <c r="Q29" s="22"/>
      <c r="R29" s="24" t="s">
        <v>111</v>
      </c>
    </row>
    <row r="30" spans="1:20" ht="20.100000000000001" customHeight="1">
      <c r="A30" s="16"/>
      <c r="B30" s="21"/>
      <c r="C30" s="21"/>
      <c r="D30" s="21" t="s">
        <v>18</v>
      </c>
      <c r="E30" s="22"/>
      <c r="F30" s="21"/>
      <c r="G30" s="23">
        <v>0</v>
      </c>
      <c r="H30" s="22"/>
      <c r="I30" s="21"/>
      <c r="J30" s="23">
        <v>0</v>
      </c>
      <c r="K30" s="22"/>
      <c r="L30" s="21"/>
      <c r="M30" s="21"/>
      <c r="N30" s="21"/>
      <c r="O30" s="21"/>
      <c r="P30" s="23">
        <f>G30-J30</f>
        <v>0</v>
      </c>
      <c r="Q30" s="22"/>
      <c r="R30" s="24"/>
    </row>
    <row r="31" spans="1:20" ht="20.100000000000001" customHeight="1">
      <c r="A31" s="16"/>
      <c r="B31" s="21"/>
      <c r="C31" s="21" t="s">
        <v>20</v>
      </c>
      <c r="D31" s="21"/>
      <c r="E31" s="22"/>
      <c r="F31" s="21"/>
      <c r="G31" s="23">
        <f>G11+G15+G18+G20+G23+G26+G28</f>
        <v>166550</v>
      </c>
      <c r="H31" s="22"/>
      <c r="I31" s="21"/>
      <c r="J31" s="23">
        <f>J11+J15+J18+J20+J23+J26+J28</f>
        <v>165024</v>
      </c>
      <c r="K31" s="22"/>
      <c r="L31" s="21"/>
      <c r="M31" s="21"/>
      <c r="N31" s="21"/>
      <c r="O31" s="21"/>
      <c r="P31" s="23">
        <f>P11+P15+P18+P20+P23+P26+P28</f>
        <v>1526</v>
      </c>
      <c r="Q31" s="22"/>
      <c r="R31" s="24"/>
    </row>
    <row r="32" spans="1:20" ht="20.100000000000001" customHeight="1">
      <c r="A32" s="16"/>
      <c r="B32" s="21" t="s">
        <v>21</v>
      </c>
      <c r="C32" s="21"/>
      <c r="D32" s="21"/>
      <c r="E32" s="22"/>
      <c r="F32" s="21"/>
      <c r="G32" s="23"/>
      <c r="H32" s="22"/>
      <c r="I32" s="21"/>
      <c r="J32" s="23"/>
      <c r="K32" s="22"/>
      <c r="L32" s="21"/>
      <c r="M32" s="21"/>
      <c r="N32" s="21"/>
      <c r="O32" s="21"/>
      <c r="P32" s="23"/>
      <c r="Q32" s="22"/>
      <c r="R32" s="24"/>
    </row>
    <row r="33" spans="1:18" ht="20.100000000000001" customHeight="1">
      <c r="A33" s="16"/>
      <c r="B33" s="21"/>
      <c r="C33" s="21" t="s">
        <v>22</v>
      </c>
      <c r="D33" s="21"/>
      <c r="E33" s="22"/>
      <c r="F33" s="21"/>
      <c r="G33" s="23">
        <f>SUM(G34:G59)</f>
        <v>165945</v>
      </c>
      <c r="H33" s="22"/>
      <c r="I33" s="21"/>
      <c r="J33" s="23">
        <f>SUM(J34:J59)</f>
        <v>164695</v>
      </c>
      <c r="K33" s="22"/>
      <c r="L33" s="21"/>
      <c r="M33" s="21"/>
      <c r="N33" s="21"/>
      <c r="O33" s="21"/>
      <c r="P33" s="23">
        <f>SUM(O34:P59)</f>
        <v>1250</v>
      </c>
      <c r="Q33" s="22"/>
      <c r="R33" s="24"/>
    </row>
    <row r="34" spans="1:18" ht="20.100000000000001" customHeight="1">
      <c r="A34" s="16"/>
      <c r="B34" s="21"/>
      <c r="C34" s="21"/>
      <c r="D34" s="21" t="s">
        <v>23</v>
      </c>
      <c r="E34" s="22"/>
      <c r="F34" s="21"/>
      <c r="G34" s="23">
        <v>148000</v>
      </c>
      <c r="H34" s="22"/>
      <c r="I34" s="21"/>
      <c r="J34" s="23">
        <v>146000</v>
      </c>
      <c r="K34" s="22"/>
      <c r="L34" s="21"/>
      <c r="M34" s="21"/>
      <c r="N34" s="21"/>
      <c r="O34" s="21"/>
      <c r="P34" s="23">
        <f t="shared" ref="P34:P59" si="0">G34-J34</f>
        <v>2000</v>
      </c>
      <c r="Q34" s="22"/>
      <c r="R34" s="24" t="s">
        <v>96</v>
      </c>
    </row>
    <row r="35" spans="1:18" ht="20.100000000000001" customHeight="1">
      <c r="A35" s="16"/>
      <c r="B35" s="21"/>
      <c r="C35" s="21"/>
      <c r="D35" s="21" t="s">
        <v>24</v>
      </c>
      <c r="E35" s="22"/>
      <c r="F35" s="21"/>
      <c r="G35" s="23">
        <v>500</v>
      </c>
      <c r="H35" s="22"/>
      <c r="I35" s="21"/>
      <c r="J35" s="23">
        <v>600</v>
      </c>
      <c r="K35" s="22"/>
      <c r="L35" s="21"/>
      <c r="M35" s="21"/>
      <c r="N35" s="21"/>
      <c r="O35" s="21"/>
      <c r="P35" s="23">
        <f t="shared" si="0"/>
        <v>-100</v>
      </c>
      <c r="Q35" s="22"/>
      <c r="R35" s="24" t="s">
        <v>97</v>
      </c>
    </row>
    <row r="36" spans="1:18" ht="20.100000000000001" customHeight="1">
      <c r="A36" s="16"/>
      <c r="B36" s="21"/>
      <c r="C36" s="21"/>
      <c r="D36" s="21" t="s">
        <v>25</v>
      </c>
      <c r="E36" s="22"/>
      <c r="F36" s="21"/>
      <c r="G36" s="23">
        <v>11040</v>
      </c>
      <c r="H36" s="22"/>
      <c r="I36" s="21"/>
      <c r="J36" s="23">
        <v>10920</v>
      </c>
      <c r="K36" s="22"/>
      <c r="L36" s="21"/>
      <c r="M36" s="21"/>
      <c r="N36" s="21"/>
      <c r="O36" s="21"/>
      <c r="P36" s="23">
        <f t="shared" si="0"/>
        <v>120</v>
      </c>
      <c r="Q36" s="22"/>
      <c r="R36" s="24" t="s">
        <v>98</v>
      </c>
    </row>
    <row r="37" spans="1:18" ht="20.100000000000001" customHeight="1">
      <c r="A37" s="16"/>
      <c r="B37" s="21"/>
      <c r="C37" s="21"/>
      <c r="D37" s="21" t="s">
        <v>26</v>
      </c>
      <c r="E37" s="22"/>
      <c r="F37" s="21"/>
      <c r="G37" s="23">
        <v>400</v>
      </c>
      <c r="H37" s="22"/>
      <c r="I37" s="21"/>
      <c r="J37" s="23">
        <v>500</v>
      </c>
      <c r="K37" s="22"/>
      <c r="L37" s="21"/>
      <c r="M37" s="21"/>
      <c r="N37" s="21"/>
      <c r="O37" s="21"/>
      <c r="P37" s="23">
        <f t="shared" si="0"/>
        <v>-100</v>
      </c>
      <c r="Q37" s="22"/>
      <c r="R37" s="24" t="s">
        <v>99</v>
      </c>
    </row>
    <row r="38" spans="1:18" ht="20.100000000000001" customHeight="1">
      <c r="A38" s="16"/>
      <c r="B38" s="21"/>
      <c r="C38" s="21"/>
      <c r="D38" s="21" t="s">
        <v>27</v>
      </c>
      <c r="E38" s="22"/>
      <c r="F38" s="21"/>
      <c r="G38" s="23">
        <v>900</v>
      </c>
      <c r="H38" s="22"/>
      <c r="I38" s="21"/>
      <c r="J38" s="23">
        <v>930</v>
      </c>
      <c r="K38" s="22"/>
      <c r="L38" s="21"/>
      <c r="M38" s="21"/>
      <c r="N38" s="21"/>
      <c r="O38" s="21"/>
      <c r="P38" s="23">
        <f t="shared" si="0"/>
        <v>-30</v>
      </c>
      <c r="Q38" s="22"/>
      <c r="R38" s="24" t="s">
        <v>124</v>
      </c>
    </row>
    <row r="39" spans="1:18" ht="20.100000000000001" customHeight="1">
      <c r="A39" s="16"/>
      <c r="B39" s="21"/>
      <c r="C39" s="21"/>
      <c r="D39" s="21" t="s">
        <v>28</v>
      </c>
      <c r="E39" s="22"/>
      <c r="F39" s="21"/>
      <c r="G39" s="23">
        <v>20</v>
      </c>
      <c r="H39" s="22"/>
      <c r="I39" s="21"/>
      <c r="J39" s="23">
        <v>20</v>
      </c>
      <c r="K39" s="22"/>
      <c r="L39" s="21"/>
      <c r="M39" s="21"/>
      <c r="N39" s="21"/>
      <c r="O39" s="21"/>
      <c r="P39" s="23">
        <f t="shared" si="0"/>
        <v>0</v>
      </c>
      <c r="Q39" s="22"/>
      <c r="R39" s="24" t="s">
        <v>101</v>
      </c>
    </row>
    <row r="40" spans="1:18" ht="20.100000000000001" customHeight="1">
      <c r="A40" s="16"/>
      <c r="B40" s="21"/>
      <c r="C40" s="21"/>
      <c r="D40" s="21" t="s">
        <v>29</v>
      </c>
      <c r="E40" s="22"/>
      <c r="F40" s="21"/>
      <c r="G40" s="23">
        <v>30</v>
      </c>
      <c r="H40" s="22"/>
      <c r="I40" s="21"/>
      <c r="J40" s="23">
        <v>32</v>
      </c>
      <c r="K40" s="22"/>
      <c r="L40" s="21"/>
      <c r="M40" s="21"/>
      <c r="N40" s="21"/>
      <c r="O40" s="21"/>
      <c r="P40" s="23">
        <f t="shared" si="0"/>
        <v>-2</v>
      </c>
      <c r="Q40" s="22"/>
      <c r="R40" s="24" t="s">
        <v>102</v>
      </c>
    </row>
    <row r="41" spans="1:18" ht="20.100000000000001" customHeight="1">
      <c r="A41" s="16"/>
      <c r="B41" s="21"/>
      <c r="C41" s="21"/>
      <c r="D41" s="21" t="s">
        <v>30</v>
      </c>
      <c r="E41" s="22"/>
      <c r="F41" s="21"/>
      <c r="G41" s="23">
        <v>0</v>
      </c>
      <c r="H41" s="22"/>
      <c r="I41" s="21"/>
      <c r="J41" s="23">
        <v>0</v>
      </c>
      <c r="K41" s="22"/>
      <c r="L41" s="21"/>
      <c r="M41" s="21"/>
      <c r="N41" s="21"/>
      <c r="O41" s="21"/>
      <c r="P41" s="23">
        <f t="shared" si="0"/>
        <v>0</v>
      </c>
      <c r="Q41" s="22"/>
      <c r="R41" s="24"/>
    </row>
    <row r="42" spans="1:18" ht="20.100000000000001" customHeight="1">
      <c r="A42" s="16"/>
      <c r="B42" s="21"/>
      <c r="C42" s="21"/>
      <c r="D42" s="21" t="s">
        <v>31</v>
      </c>
      <c r="E42" s="22"/>
      <c r="F42" s="21"/>
      <c r="G42" s="23">
        <v>500</v>
      </c>
      <c r="H42" s="22"/>
      <c r="I42" s="21"/>
      <c r="J42" s="23">
        <v>600</v>
      </c>
      <c r="K42" s="22"/>
      <c r="L42" s="21"/>
      <c r="M42" s="21"/>
      <c r="N42" s="21"/>
      <c r="O42" s="21"/>
      <c r="P42" s="23">
        <f t="shared" si="0"/>
        <v>-100</v>
      </c>
      <c r="Q42" s="22"/>
      <c r="R42" s="24" t="s">
        <v>103</v>
      </c>
    </row>
    <row r="43" spans="1:18" ht="20.100000000000001" customHeight="1">
      <c r="A43" s="16"/>
      <c r="B43" s="21"/>
      <c r="C43" s="21"/>
      <c r="D43" s="21" t="s">
        <v>32</v>
      </c>
      <c r="E43" s="22"/>
      <c r="F43" s="21"/>
      <c r="G43" s="23">
        <v>0</v>
      </c>
      <c r="H43" s="22"/>
      <c r="I43" s="21"/>
      <c r="J43" s="23">
        <v>0</v>
      </c>
      <c r="K43" s="22"/>
      <c r="L43" s="21"/>
      <c r="M43" s="21"/>
      <c r="N43" s="21"/>
      <c r="O43" s="21"/>
      <c r="P43" s="23">
        <f t="shared" si="0"/>
        <v>0</v>
      </c>
      <c r="Q43" s="22"/>
      <c r="R43" s="24"/>
    </row>
    <row r="44" spans="1:18" ht="20.100000000000001" customHeight="1">
      <c r="A44" s="16"/>
      <c r="B44" s="21"/>
      <c r="C44" s="21"/>
      <c r="D44" s="21" t="s">
        <v>33</v>
      </c>
      <c r="E44" s="22"/>
      <c r="F44" s="21"/>
      <c r="G44" s="23">
        <v>0</v>
      </c>
      <c r="H44" s="22"/>
      <c r="I44" s="21"/>
      <c r="J44" s="23">
        <v>0</v>
      </c>
      <c r="K44" s="22"/>
      <c r="L44" s="21"/>
      <c r="M44" s="21"/>
      <c r="N44" s="21"/>
      <c r="O44" s="21"/>
      <c r="P44" s="23">
        <f t="shared" si="0"/>
        <v>0</v>
      </c>
      <c r="Q44" s="22"/>
      <c r="R44" s="24"/>
    </row>
    <row r="45" spans="1:18" ht="20.100000000000001" customHeight="1">
      <c r="A45" s="16"/>
      <c r="B45" s="21"/>
      <c r="C45" s="21"/>
      <c r="D45" s="21" t="s">
        <v>34</v>
      </c>
      <c r="E45" s="22"/>
      <c r="F45" s="21"/>
      <c r="G45" s="23">
        <v>500</v>
      </c>
      <c r="H45" s="22"/>
      <c r="I45" s="21"/>
      <c r="J45" s="23">
        <v>700</v>
      </c>
      <c r="K45" s="22"/>
      <c r="L45" s="21"/>
      <c r="M45" s="21"/>
      <c r="N45" s="21"/>
      <c r="O45" s="21"/>
      <c r="P45" s="23">
        <f t="shared" si="0"/>
        <v>-200</v>
      </c>
      <c r="Q45" s="22"/>
      <c r="R45" s="24" t="s">
        <v>104</v>
      </c>
    </row>
    <row r="46" spans="1:18" ht="20.100000000000001" customHeight="1">
      <c r="A46" s="16"/>
      <c r="B46" s="21"/>
      <c r="C46" s="21"/>
      <c r="D46" s="21" t="s">
        <v>35</v>
      </c>
      <c r="E46" s="22"/>
      <c r="F46" s="21"/>
      <c r="G46" s="23">
        <v>34</v>
      </c>
      <c r="H46" s="22"/>
      <c r="I46" s="21"/>
      <c r="J46" s="23">
        <v>30</v>
      </c>
      <c r="K46" s="22"/>
      <c r="L46" s="21"/>
      <c r="M46" s="21"/>
      <c r="N46" s="21"/>
      <c r="O46" s="21"/>
      <c r="P46" s="23">
        <f t="shared" si="0"/>
        <v>4</v>
      </c>
      <c r="Q46" s="22"/>
      <c r="R46" s="24" t="s">
        <v>105</v>
      </c>
    </row>
    <row r="47" spans="1:18" ht="20.100000000000001" customHeight="1">
      <c r="A47" s="16"/>
      <c r="B47" s="21"/>
      <c r="C47" s="21"/>
      <c r="D47" s="21" t="s">
        <v>36</v>
      </c>
      <c r="E47" s="22"/>
      <c r="F47" s="21"/>
      <c r="G47" s="23">
        <v>80</v>
      </c>
      <c r="H47" s="22"/>
      <c r="I47" s="21"/>
      <c r="J47" s="23">
        <v>52</v>
      </c>
      <c r="K47" s="22"/>
      <c r="L47" s="21"/>
      <c r="M47" s="21"/>
      <c r="N47" s="21"/>
      <c r="O47" s="21"/>
      <c r="P47" s="23">
        <f t="shared" si="0"/>
        <v>28</v>
      </c>
      <c r="Q47" s="22"/>
      <c r="R47" s="24" t="s">
        <v>119</v>
      </c>
    </row>
    <row r="48" spans="1:18" ht="20.100000000000001" customHeight="1">
      <c r="A48" s="16"/>
      <c r="B48" s="21"/>
      <c r="C48" s="21"/>
      <c r="D48" s="21" t="s">
        <v>37</v>
      </c>
      <c r="E48" s="22"/>
      <c r="F48" s="21"/>
      <c r="G48" s="23">
        <v>0</v>
      </c>
      <c r="H48" s="22"/>
      <c r="I48" s="21"/>
      <c r="J48" s="23">
        <v>0</v>
      </c>
      <c r="K48" s="22"/>
      <c r="L48" s="21"/>
      <c r="M48" s="21"/>
      <c r="N48" s="21"/>
      <c r="O48" s="21"/>
      <c r="P48" s="23">
        <f t="shared" si="0"/>
        <v>0</v>
      </c>
      <c r="Q48" s="22"/>
      <c r="R48" s="24"/>
    </row>
    <row r="49" spans="1:19" ht="20.100000000000001" customHeight="1">
      <c r="A49" s="16"/>
      <c r="B49" s="21"/>
      <c r="C49" s="21"/>
      <c r="D49" s="21" t="s">
        <v>38</v>
      </c>
      <c r="E49" s="22"/>
      <c r="F49" s="21"/>
      <c r="G49" s="23">
        <v>2700</v>
      </c>
      <c r="H49" s="22"/>
      <c r="I49" s="21"/>
      <c r="J49" s="23">
        <v>2700</v>
      </c>
      <c r="K49" s="22"/>
      <c r="L49" s="21"/>
      <c r="M49" s="21"/>
      <c r="N49" s="21"/>
      <c r="O49" s="21"/>
      <c r="P49" s="23">
        <f t="shared" si="0"/>
        <v>0</v>
      </c>
      <c r="Q49" s="22"/>
      <c r="R49" s="24" t="s">
        <v>106</v>
      </c>
      <c r="S49" s="14"/>
    </row>
    <row r="50" spans="1:19" ht="20.100000000000001" customHeight="1">
      <c r="A50" s="16"/>
      <c r="B50" s="21"/>
      <c r="C50" s="21"/>
      <c r="D50" s="21" t="s">
        <v>39</v>
      </c>
      <c r="E50" s="22"/>
      <c r="F50" s="21"/>
      <c r="G50" s="23">
        <v>260</v>
      </c>
      <c r="H50" s="22"/>
      <c r="I50" s="21"/>
      <c r="J50" s="23">
        <v>260</v>
      </c>
      <c r="K50" s="22"/>
      <c r="L50" s="21"/>
      <c r="M50" s="21"/>
      <c r="N50" s="21"/>
      <c r="O50" s="21"/>
      <c r="P50" s="23">
        <f t="shared" si="0"/>
        <v>0</v>
      </c>
      <c r="Q50" s="22"/>
      <c r="R50" s="24" t="s">
        <v>125</v>
      </c>
    </row>
    <row r="51" spans="1:19" ht="20.100000000000001" customHeight="1">
      <c r="A51" s="16"/>
      <c r="B51" s="21"/>
      <c r="C51" s="21"/>
      <c r="D51" s="21" t="s">
        <v>40</v>
      </c>
      <c r="E51" s="22"/>
      <c r="F51" s="21"/>
      <c r="G51" s="23">
        <v>0</v>
      </c>
      <c r="H51" s="22"/>
      <c r="I51" s="21"/>
      <c r="J51" s="23">
        <v>0</v>
      </c>
      <c r="K51" s="22"/>
      <c r="L51" s="21"/>
      <c r="M51" s="21"/>
      <c r="N51" s="21"/>
      <c r="O51" s="21"/>
      <c r="P51" s="23">
        <f t="shared" si="0"/>
        <v>0</v>
      </c>
      <c r="Q51" s="22"/>
      <c r="R51" s="24"/>
    </row>
    <row r="52" spans="1:19" ht="20.100000000000001" customHeight="1">
      <c r="A52" s="16"/>
      <c r="B52" s="21"/>
      <c r="C52" s="21"/>
      <c r="D52" s="21" t="s">
        <v>41</v>
      </c>
      <c r="E52" s="22"/>
      <c r="F52" s="21"/>
      <c r="G52" s="23">
        <v>700</v>
      </c>
      <c r="H52" s="22"/>
      <c r="I52" s="21"/>
      <c r="J52" s="23">
        <v>1031</v>
      </c>
      <c r="K52" s="22"/>
      <c r="L52" s="21"/>
      <c r="M52" s="21"/>
      <c r="N52" s="21"/>
      <c r="O52" s="21"/>
      <c r="P52" s="23">
        <f t="shared" si="0"/>
        <v>-331</v>
      </c>
      <c r="Q52" s="22"/>
      <c r="R52" s="24" t="s">
        <v>107</v>
      </c>
    </row>
    <row r="53" spans="1:19" ht="20.100000000000001" customHeight="1">
      <c r="A53" s="16"/>
      <c r="B53" s="21"/>
      <c r="C53" s="21"/>
      <c r="D53" s="21" t="s">
        <v>42</v>
      </c>
      <c r="E53" s="22"/>
      <c r="F53" s="21"/>
      <c r="G53" s="23">
        <v>0</v>
      </c>
      <c r="H53" s="22"/>
      <c r="I53" s="21"/>
      <c r="J53" s="23">
        <v>0</v>
      </c>
      <c r="K53" s="22"/>
      <c r="L53" s="21"/>
      <c r="M53" s="21"/>
      <c r="N53" s="21"/>
      <c r="O53" s="21"/>
      <c r="P53" s="23">
        <f t="shared" si="0"/>
        <v>0</v>
      </c>
      <c r="Q53" s="22"/>
      <c r="R53" s="24"/>
    </row>
    <row r="54" spans="1:19" ht="20.100000000000001" customHeight="1">
      <c r="A54" s="16"/>
      <c r="B54" s="21"/>
      <c r="C54" s="21"/>
      <c r="D54" s="21" t="s">
        <v>43</v>
      </c>
      <c r="E54" s="22"/>
      <c r="F54" s="21"/>
      <c r="G54" s="23">
        <v>150</v>
      </c>
      <c r="H54" s="22"/>
      <c r="I54" s="21"/>
      <c r="J54" s="23">
        <v>200</v>
      </c>
      <c r="K54" s="22"/>
      <c r="L54" s="21"/>
      <c r="M54" s="21"/>
      <c r="N54" s="21"/>
      <c r="O54" s="21"/>
      <c r="P54" s="23">
        <f t="shared" si="0"/>
        <v>-50</v>
      </c>
      <c r="Q54" s="22"/>
      <c r="R54" s="24" t="s">
        <v>126</v>
      </c>
    </row>
    <row r="55" spans="1:19" ht="20.100000000000001" customHeight="1">
      <c r="A55" s="16"/>
      <c r="B55" s="21"/>
      <c r="C55" s="21"/>
      <c r="D55" s="21" t="s">
        <v>44</v>
      </c>
      <c r="E55" s="22"/>
      <c r="F55" s="21"/>
      <c r="G55" s="23">
        <v>0</v>
      </c>
      <c r="H55" s="22"/>
      <c r="I55" s="21"/>
      <c r="J55" s="23">
        <v>0</v>
      </c>
      <c r="K55" s="22"/>
      <c r="L55" s="21"/>
      <c r="M55" s="21"/>
      <c r="N55" s="21"/>
      <c r="O55" s="21"/>
      <c r="P55" s="23">
        <f t="shared" si="0"/>
        <v>0</v>
      </c>
      <c r="Q55" s="22"/>
      <c r="R55" s="24"/>
    </row>
    <row r="56" spans="1:19" ht="20.100000000000001" customHeight="1">
      <c r="A56" s="16"/>
      <c r="B56" s="21"/>
      <c r="C56" s="21"/>
      <c r="D56" s="21" t="s">
        <v>45</v>
      </c>
      <c r="E56" s="22"/>
      <c r="F56" s="21"/>
      <c r="G56" s="23">
        <v>20</v>
      </c>
      <c r="H56" s="22"/>
      <c r="I56" s="21"/>
      <c r="J56" s="23">
        <v>15</v>
      </c>
      <c r="K56" s="22"/>
      <c r="L56" s="21"/>
      <c r="M56" s="21"/>
      <c r="N56" s="21"/>
      <c r="O56" s="21"/>
      <c r="P56" s="23">
        <f t="shared" si="0"/>
        <v>5</v>
      </c>
      <c r="Q56" s="22"/>
      <c r="R56" s="24" t="s">
        <v>108</v>
      </c>
    </row>
    <row r="57" spans="1:19" ht="20.100000000000001" customHeight="1">
      <c r="A57" s="16"/>
      <c r="B57" s="21"/>
      <c r="C57" s="21"/>
      <c r="D57" s="21" t="s">
        <v>46</v>
      </c>
      <c r="E57" s="22"/>
      <c r="F57" s="21"/>
      <c r="G57" s="23">
        <v>5</v>
      </c>
      <c r="H57" s="22"/>
      <c r="I57" s="21"/>
      <c r="J57" s="23">
        <v>5</v>
      </c>
      <c r="K57" s="22"/>
      <c r="L57" s="21"/>
      <c r="M57" s="21"/>
      <c r="N57" s="21"/>
      <c r="O57" s="21"/>
      <c r="P57" s="23">
        <f t="shared" si="0"/>
        <v>0</v>
      </c>
      <c r="Q57" s="22"/>
      <c r="R57" s="24" t="s">
        <v>109</v>
      </c>
    </row>
    <row r="58" spans="1:19" ht="20.100000000000001" customHeight="1">
      <c r="A58" s="16"/>
      <c r="B58" s="21"/>
      <c r="C58" s="21"/>
      <c r="D58" s="21" t="s">
        <v>47</v>
      </c>
      <c r="E58" s="22"/>
      <c r="F58" s="21"/>
      <c r="G58" s="23">
        <v>56</v>
      </c>
      <c r="H58" s="22"/>
      <c r="I58" s="21"/>
      <c r="J58" s="23">
        <v>50</v>
      </c>
      <c r="K58" s="22"/>
      <c r="L58" s="21"/>
      <c r="M58" s="21"/>
      <c r="N58" s="21"/>
      <c r="O58" s="21"/>
      <c r="P58" s="23">
        <f t="shared" si="0"/>
        <v>6</v>
      </c>
      <c r="Q58" s="22"/>
      <c r="R58" s="24" t="s">
        <v>110</v>
      </c>
    </row>
    <row r="59" spans="1:19" ht="20.100000000000001" customHeight="1">
      <c r="A59" s="16"/>
      <c r="B59" s="21"/>
      <c r="C59" s="21"/>
      <c r="D59" s="21" t="s">
        <v>48</v>
      </c>
      <c r="E59" s="22"/>
      <c r="F59" s="21"/>
      <c r="G59" s="23">
        <v>50</v>
      </c>
      <c r="H59" s="22"/>
      <c r="I59" s="21"/>
      <c r="J59" s="23">
        <v>50</v>
      </c>
      <c r="K59" s="22"/>
      <c r="L59" s="21"/>
      <c r="M59" s="21"/>
      <c r="N59" s="21"/>
      <c r="O59" s="21"/>
      <c r="P59" s="23">
        <f t="shared" si="0"/>
        <v>0</v>
      </c>
      <c r="Q59" s="22"/>
      <c r="R59" s="24"/>
    </row>
    <row r="60" spans="1:19" ht="20.100000000000001" customHeight="1">
      <c r="A60" s="16"/>
      <c r="B60" s="21"/>
      <c r="C60" s="21" t="s">
        <v>49</v>
      </c>
      <c r="D60" s="21"/>
      <c r="E60" s="22"/>
      <c r="F60" s="21"/>
      <c r="G60" s="23">
        <f>SUM(F61:G74)</f>
        <v>1705</v>
      </c>
      <c r="H60" s="22"/>
      <c r="I60" s="21"/>
      <c r="J60" s="23">
        <f>SUM(I61:J74)</f>
        <v>2158</v>
      </c>
      <c r="K60" s="22"/>
      <c r="L60" s="21"/>
      <c r="M60" s="21"/>
      <c r="N60" s="21"/>
      <c r="O60" s="21"/>
      <c r="P60" s="23">
        <f>SUM(O61:P74)</f>
        <v>-453</v>
      </c>
      <c r="Q60" s="22"/>
      <c r="R60" s="24"/>
    </row>
    <row r="61" spans="1:19" ht="20.100000000000001" customHeight="1">
      <c r="A61" s="16"/>
      <c r="B61" s="21"/>
      <c r="C61" s="21"/>
      <c r="D61" s="21" t="s">
        <v>50</v>
      </c>
      <c r="E61" s="22"/>
      <c r="F61" s="21"/>
      <c r="G61" s="23">
        <v>270</v>
      </c>
      <c r="H61" s="22"/>
      <c r="I61" s="21"/>
      <c r="J61" s="23">
        <v>270</v>
      </c>
      <c r="K61" s="22"/>
      <c r="L61" s="21"/>
      <c r="M61" s="21"/>
      <c r="N61" s="21"/>
      <c r="O61" s="21"/>
      <c r="P61" s="23">
        <f t="shared" ref="P61:P74" si="1">G61-J61</f>
        <v>0</v>
      </c>
      <c r="Q61" s="22"/>
      <c r="R61" s="24" t="s">
        <v>112</v>
      </c>
    </row>
    <row r="62" spans="1:19" ht="20.100000000000001" customHeight="1">
      <c r="A62" s="16"/>
      <c r="B62" s="21"/>
      <c r="C62" s="21"/>
      <c r="D62" s="21" t="s">
        <v>25</v>
      </c>
      <c r="E62" s="22"/>
      <c r="F62" s="21"/>
      <c r="G62" s="23">
        <v>0</v>
      </c>
      <c r="H62" s="22"/>
      <c r="I62" s="21"/>
      <c r="J62" s="23">
        <v>0</v>
      </c>
      <c r="K62" s="22"/>
      <c r="L62" s="21"/>
      <c r="M62" s="21"/>
      <c r="N62" s="21"/>
      <c r="O62" s="21"/>
      <c r="P62" s="23">
        <f t="shared" si="1"/>
        <v>0</v>
      </c>
      <c r="Q62" s="22"/>
      <c r="R62" s="24"/>
    </row>
    <row r="63" spans="1:19" ht="20.100000000000001" customHeight="1">
      <c r="A63" s="16"/>
      <c r="B63" s="21"/>
      <c r="C63" s="21"/>
      <c r="D63" s="21" t="s">
        <v>28</v>
      </c>
      <c r="E63" s="22"/>
      <c r="F63" s="21"/>
      <c r="G63" s="23">
        <v>0</v>
      </c>
      <c r="H63" s="22"/>
      <c r="I63" s="21"/>
      <c r="J63" s="23">
        <v>0</v>
      </c>
      <c r="K63" s="22"/>
      <c r="L63" s="21"/>
      <c r="M63" s="21"/>
      <c r="N63" s="21"/>
      <c r="O63" s="21"/>
      <c r="P63" s="23">
        <f t="shared" si="1"/>
        <v>0</v>
      </c>
      <c r="Q63" s="22"/>
      <c r="R63" s="24"/>
    </row>
    <row r="64" spans="1:19" ht="20.100000000000001" customHeight="1">
      <c r="A64" s="16"/>
      <c r="B64" s="21"/>
      <c r="C64" s="21"/>
      <c r="D64" s="21" t="s">
        <v>29</v>
      </c>
      <c r="E64" s="22"/>
      <c r="F64" s="21"/>
      <c r="G64" s="23">
        <v>290</v>
      </c>
      <c r="H64" s="22"/>
      <c r="I64" s="21"/>
      <c r="J64" s="23">
        <v>350</v>
      </c>
      <c r="K64" s="22"/>
      <c r="L64" s="21"/>
      <c r="M64" s="21"/>
      <c r="N64" s="21"/>
      <c r="O64" s="21"/>
      <c r="P64" s="23">
        <f t="shared" si="1"/>
        <v>-60</v>
      </c>
      <c r="Q64" s="22"/>
      <c r="R64" s="24" t="s">
        <v>127</v>
      </c>
    </row>
    <row r="65" spans="1:18" ht="20.100000000000001" customHeight="1">
      <c r="A65" s="16"/>
      <c r="B65" s="21"/>
      <c r="C65" s="21"/>
      <c r="D65" s="21" t="s">
        <v>51</v>
      </c>
      <c r="E65" s="22"/>
      <c r="F65" s="21"/>
      <c r="G65" s="23">
        <v>100</v>
      </c>
      <c r="H65" s="22"/>
      <c r="I65" s="21"/>
      <c r="J65" s="23">
        <v>130</v>
      </c>
      <c r="K65" s="22"/>
      <c r="L65" s="21"/>
      <c r="M65" s="21"/>
      <c r="N65" s="21"/>
      <c r="O65" s="21"/>
      <c r="P65" s="23">
        <f t="shared" si="1"/>
        <v>-30</v>
      </c>
      <c r="Q65" s="22"/>
      <c r="R65" s="24" t="s">
        <v>113</v>
      </c>
    </row>
    <row r="66" spans="1:18" ht="20.100000000000001" customHeight="1">
      <c r="A66" s="16"/>
      <c r="B66" s="21"/>
      <c r="C66" s="21"/>
      <c r="D66" s="21" t="s">
        <v>30</v>
      </c>
      <c r="E66" s="22"/>
      <c r="F66" s="21"/>
      <c r="G66" s="23">
        <v>300</v>
      </c>
      <c r="H66" s="22"/>
      <c r="I66" s="21"/>
      <c r="J66" s="23">
        <v>290</v>
      </c>
      <c r="K66" s="22"/>
      <c r="L66" s="21"/>
      <c r="M66" s="21"/>
      <c r="N66" s="21"/>
      <c r="O66" s="21"/>
      <c r="P66" s="23">
        <f t="shared" si="1"/>
        <v>10</v>
      </c>
      <c r="Q66" s="22"/>
      <c r="R66" s="24" t="s">
        <v>132</v>
      </c>
    </row>
    <row r="67" spans="1:18" ht="20.100000000000001" customHeight="1">
      <c r="A67" s="16"/>
      <c r="B67" s="21"/>
      <c r="C67" s="21"/>
      <c r="D67" s="21" t="s">
        <v>31</v>
      </c>
      <c r="E67" s="22"/>
      <c r="F67" s="21"/>
      <c r="G67" s="23">
        <v>5</v>
      </c>
      <c r="H67" s="22"/>
      <c r="I67" s="21"/>
      <c r="J67" s="23">
        <v>10</v>
      </c>
      <c r="K67" s="22"/>
      <c r="L67" s="21"/>
      <c r="M67" s="21"/>
      <c r="N67" s="21"/>
      <c r="O67" s="21"/>
      <c r="P67" s="23">
        <f t="shared" si="1"/>
        <v>-5</v>
      </c>
      <c r="Q67" s="22"/>
      <c r="R67" s="24" t="s">
        <v>114</v>
      </c>
    </row>
    <row r="68" spans="1:18" ht="20.100000000000001" customHeight="1">
      <c r="A68" s="16"/>
      <c r="B68" s="21"/>
      <c r="C68" s="21"/>
      <c r="D68" s="21" t="s">
        <v>34</v>
      </c>
      <c r="E68" s="22"/>
      <c r="F68" s="21"/>
      <c r="G68" s="23">
        <v>20</v>
      </c>
      <c r="H68" s="22"/>
      <c r="I68" s="21"/>
      <c r="J68" s="23">
        <v>8</v>
      </c>
      <c r="K68" s="22"/>
      <c r="L68" s="21"/>
      <c r="M68" s="21"/>
      <c r="N68" s="21"/>
      <c r="O68" s="21"/>
      <c r="P68" s="23">
        <f t="shared" si="1"/>
        <v>12</v>
      </c>
      <c r="Q68" s="22"/>
      <c r="R68" s="24" t="s">
        <v>115</v>
      </c>
    </row>
    <row r="69" spans="1:18" ht="20.100000000000001" customHeight="1">
      <c r="A69" s="16"/>
      <c r="B69" s="21"/>
      <c r="C69" s="21"/>
      <c r="D69" s="21" t="s">
        <v>36</v>
      </c>
      <c r="E69" s="22"/>
      <c r="F69" s="21"/>
      <c r="G69" s="23">
        <v>0</v>
      </c>
      <c r="H69" s="22"/>
      <c r="I69" s="21"/>
      <c r="J69" s="23">
        <v>0</v>
      </c>
      <c r="K69" s="22"/>
      <c r="L69" s="21"/>
      <c r="M69" s="21"/>
      <c r="N69" s="21"/>
      <c r="O69" s="21"/>
      <c r="P69" s="23">
        <f t="shared" si="1"/>
        <v>0</v>
      </c>
      <c r="Q69" s="22"/>
      <c r="R69" s="24"/>
    </row>
    <row r="70" spans="1:18" ht="20.100000000000001" customHeight="1">
      <c r="A70" s="16"/>
      <c r="B70" s="21"/>
      <c r="C70" s="21"/>
      <c r="D70" s="21" t="s">
        <v>37</v>
      </c>
      <c r="E70" s="22"/>
      <c r="F70" s="21"/>
      <c r="G70" s="23">
        <v>300</v>
      </c>
      <c r="H70" s="22"/>
      <c r="I70" s="21"/>
      <c r="J70" s="23">
        <v>300</v>
      </c>
      <c r="K70" s="22"/>
      <c r="L70" s="21"/>
      <c r="M70" s="21"/>
      <c r="N70" s="21"/>
      <c r="O70" s="21"/>
      <c r="P70" s="23">
        <f t="shared" si="1"/>
        <v>0</v>
      </c>
      <c r="Q70" s="22"/>
      <c r="R70" s="24" t="s">
        <v>116</v>
      </c>
    </row>
    <row r="71" spans="1:18" ht="20.100000000000001" customHeight="1">
      <c r="A71" s="16"/>
      <c r="B71" s="21"/>
      <c r="C71" s="21"/>
      <c r="D71" s="21" t="s">
        <v>41</v>
      </c>
      <c r="E71" s="22"/>
      <c r="F71" s="21"/>
      <c r="G71" s="23">
        <v>20</v>
      </c>
      <c r="H71" s="22"/>
      <c r="I71" s="21"/>
      <c r="J71" s="23">
        <v>14</v>
      </c>
      <c r="K71" s="22"/>
      <c r="L71" s="21"/>
      <c r="M71" s="21"/>
      <c r="N71" s="21"/>
      <c r="O71" s="21"/>
      <c r="P71" s="23">
        <f t="shared" si="1"/>
        <v>6</v>
      </c>
      <c r="Q71" s="22"/>
      <c r="R71" s="24" t="s">
        <v>128</v>
      </c>
    </row>
    <row r="72" spans="1:18" ht="20.100000000000001" customHeight="1">
      <c r="A72" s="16"/>
      <c r="B72" s="21"/>
      <c r="C72" s="21"/>
      <c r="D72" s="21" t="s">
        <v>42</v>
      </c>
      <c r="E72" s="22"/>
      <c r="F72" s="21"/>
      <c r="G72" s="23">
        <v>190</v>
      </c>
      <c r="H72" s="22"/>
      <c r="I72" s="21"/>
      <c r="J72" s="23">
        <v>100</v>
      </c>
      <c r="K72" s="22"/>
      <c r="L72" s="21"/>
      <c r="M72" s="21"/>
      <c r="N72" s="21"/>
      <c r="O72" s="21"/>
      <c r="P72" s="23">
        <f t="shared" si="1"/>
        <v>90</v>
      </c>
      <c r="Q72" s="22"/>
      <c r="R72" s="24" t="s">
        <v>118</v>
      </c>
    </row>
    <row r="73" spans="1:18" ht="20.100000000000001" customHeight="1">
      <c r="A73" s="16"/>
      <c r="B73" s="21"/>
      <c r="C73" s="21"/>
      <c r="D73" s="21" t="s">
        <v>44</v>
      </c>
      <c r="E73" s="22"/>
      <c r="F73" s="21"/>
      <c r="G73" s="23">
        <v>16</v>
      </c>
      <c r="H73" s="22"/>
      <c r="I73" s="21"/>
      <c r="J73" s="23">
        <v>16</v>
      </c>
      <c r="K73" s="22"/>
      <c r="L73" s="21"/>
      <c r="M73" s="21"/>
      <c r="N73" s="21"/>
      <c r="O73" s="21"/>
      <c r="P73" s="23">
        <f t="shared" si="1"/>
        <v>0</v>
      </c>
      <c r="Q73" s="22"/>
      <c r="R73" s="24"/>
    </row>
    <row r="74" spans="1:18" ht="20.100000000000001" customHeight="1">
      <c r="A74" s="16"/>
      <c r="B74" s="21"/>
      <c r="C74" s="21"/>
      <c r="D74" s="21" t="s">
        <v>48</v>
      </c>
      <c r="E74" s="22"/>
      <c r="F74" s="21"/>
      <c r="G74" s="23">
        <v>194</v>
      </c>
      <c r="H74" s="22"/>
      <c r="I74" s="21"/>
      <c r="J74" s="23">
        <v>670</v>
      </c>
      <c r="K74" s="22"/>
      <c r="L74" s="21"/>
      <c r="M74" s="21"/>
      <c r="N74" s="21"/>
      <c r="O74" s="21"/>
      <c r="P74" s="23">
        <f t="shared" si="1"/>
        <v>-476</v>
      </c>
      <c r="Q74" s="22"/>
      <c r="R74" s="24"/>
    </row>
    <row r="75" spans="1:18" ht="20.100000000000001" customHeight="1">
      <c r="A75" s="16"/>
      <c r="B75" s="21"/>
      <c r="C75" s="21" t="s">
        <v>52</v>
      </c>
      <c r="D75" s="21"/>
      <c r="E75" s="22"/>
      <c r="F75" s="21"/>
      <c r="G75" s="23">
        <f>G33+G60</f>
        <v>167650</v>
      </c>
      <c r="H75" s="22"/>
      <c r="I75" s="21"/>
      <c r="J75" s="23">
        <f>J33+J60</f>
        <v>166853</v>
      </c>
      <c r="K75" s="22"/>
      <c r="L75" s="21"/>
      <c r="M75" s="21"/>
      <c r="N75" s="21"/>
      <c r="O75" s="21"/>
      <c r="P75" s="23">
        <f>P33+P60</f>
        <v>797</v>
      </c>
      <c r="Q75" s="22"/>
      <c r="R75" s="24"/>
    </row>
    <row r="76" spans="1:18" ht="20.100000000000001" customHeight="1">
      <c r="A76" s="16"/>
      <c r="B76" s="21"/>
      <c r="C76" s="21" t="s">
        <v>53</v>
      </c>
      <c r="D76" s="21"/>
      <c r="E76" s="22"/>
      <c r="F76" s="21"/>
      <c r="G76" s="23">
        <v>0</v>
      </c>
      <c r="H76" s="22"/>
      <c r="I76" s="21"/>
      <c r="J76" s="23">
        <f>J31-J75</f>
        <v>-1829</v>
      </c>
      <c r="K76" s="22"/>
      <c r="L76" s="21"/>
      <c r="M76" s="21"/>
      <c r="N76" s="21"/>
      <c r="O76" s="21"/>
      <c r="P76" s="23">
        <f>G76-J76</f>
        <v>1829</v>
      </c>
      <c r="Q76" s="22"/>
      <c r="R76" s="24"/>
    </row>
    <row r="77" spans="1:18" ht="20.100000000000001" customHeight="1">
      <c r="A77" s="16"/>
      <c r="B77" s="21"/>
      <c r="C77" s="21" t="s">
        <v>54</v>
      </c>
      <c r="D77" s="21"/>
      <c r="E77" s="22"/>
      <c r="F77" s="21"/>
      <c r="G77" s="23">
        <v>0</v>
      </c>
      <c r="H77" s="22"/>
      <c r="I77" s="21"/>
      <c r="J77" s="23">
        <v>0</v>
      </c>
      <c r="K77" s="22"/>
      <c r="L77" s="21"/>
      <c r="M77" s="21"/>
      <c r="N77" s="21"/>
      <c r="O77" s="21"/>
      <c r="P77" s="23">
        <v>0</v>
      </c>
      <c r="Q77" s="22"/>
      <c r="R77" s="24"/>
    </row>
    <row r="78" spans="1:18" ht="20.100000000000001" customHeight="1">
      <c r="A78" s="16"/>
      <c r="B78" s="21"/>
      <c r="C78" s="21" t="s">
        <v>55</v>
      </c>
      <c r="D78" s="21"/>
      <c r="E78" s="22"/>
      <c r="F78" s="21"/>
      <c r="G78" s="23">
        <v>0</v>
      </c>
      <c r="H78" s="22"/>
      <c r="I78" s="21"/>
      <c r="J78" s="23">
        <v>0</v>
      </c>
      <c r="K78" s="22"/>
      <c r="L78" s="21"/>
      <c r="M78" s="21"/>
      <c r="N78" s="21"/>
      <c r="O78" s="21"/>
      <c r="P78" s="23">
        <v>0</v>
      </c>
      <c r="Q78" s="22"/>
      <c r="R78" s="24"/>
    </row>
    <row r="79" spans="1:18" ht="20.100000000000001" customHeight="1">
      <c r="A79" s="16"/>
      <c r="B79" s="21"/>
      <c r="C79" s="21" t="s">
        <v>56</v>
      </c>
      <c r="D79" s="21"/>
      <c r="E79" s="22"/>
      <c r="F79" s="21"/>
      <c r="G79" s="23">
        <v>0</v>
      </c>
      <c r="H79" s="22"/>
      <c r="I79" s="21"/>
      <c r="J79" s="23">
        <v>0</v>
      </c>
      <c r="K79" s="22"/>
      <c r="L79" s="21"/>
      <c r="M79" s="21"/>
      <c r="N79" s="21"/>
      <c r="O79" s="21"/>
      <c r="P79" s="23">
        <v>0</v>
      </c>
      <c r="Q79" s="22"/>
      <c r="R79" s="24"/>
    </row>
    <row r="80" spans="1:18" ht="20.100000000000001" customHeight="1">
      <c r="A80" s="16"/>
      <c r="B80" s="21"/>
      <c r="C80" s="21" t="s">
        <v>57</v>
      </c>
      <c r="D80" s="21"/>
      <c r="E80" s="22"/>
      <c r="F80" s="21"/>
      <c r="G80" s="23">
        <v>0</v>
      </c>
      <c r="H80" s="22"/>
      <c r="I80" s="21"/>
      <c r="J80" s="23">
        <v>0</v>
      </c>
      <c r="K80" s="22"/>
      <c r="L80" s="21"/>
      <c r="M80" s="21"/>
      <c r="N80" s="21"/>
      <c r="O80" s="21"/>
      <c r="P80" s="23">
        <v>0</v>
      </c>
      <c r="Q80" s="22"/>
      <c r="R80" s="24"/>
    </row>
    <row r="81" spans="1:18" ht="20.100000000000001" customHeight="1">
      <c r="A81" s="16"/>
      <c r="B81" s="21" t="s">
        <v>58</v>
      </c>
      <c r="C81" s="21"/>
      <c r="D81" s="21"/>
      <c r="E81" s="22"/>
      <c r="F81" s="21"/>
      <c r="G81" s="23">
        <v>0</v>
      </c>
      <c r="H81" s="22"/>
      <c r="I81" s="21"/>
      <c r="J81" s="23">
        <v>0</v>
      </c>
      <c r="K81" s="22"/>
      <c r="L81" s="21"/>
      <c r="M81" s="21"/>
      <c r="N81" s="21"/>
      <c r="O81" s="21"/>
      <c r="P81" s="23">
        <v>0</v>
      </c>
      <c r="Q81" s="22"/>
      <c r="R81" s="24"/>
    </row>
    <row r="82" spans="1:18" ht="20.100000000000001" customHeight="1">
      <c r="A82" s="16" t="s">
        <v>59</v>
      </c>
      <c r="B82" s="21"/>
      <c r="C82" s="21"/>
      <c r="D82" s="21"/>
      <c r="E82" s="22"/>
      <c r="F82" s="21"/>
      <c r="G82" s="23"/>
      <c r="H82" s="22"/>
      <c r="I82" s="21"/>
      <c r="J82" s="23"/>
      <c r="K82" s="22"/>
      <c r="L82" s="21"/>
      <c r="M82" s="21"/>
      <c r="N82" s="21"/>
      <c r="O82" s="21"/>
      <c r="P82" s="23"/>
      <c r="Q82" s="22"/>
      <c r="R82" s="24"/>
    </row>
    <row r="83" spans="1:18" ht="20.100000000000001" customHeight="1">
      <c r="A83" s="16"/>
      <c r="B83" s="21" t="s">
        <v>60</v>
      </c>
      <c r="C83" s="21"/>
      <c r="D83" s="21"/>
      <c r="E83" s="22"/>
      <c r="F83" s="21"/>
      <c r="G83" s="23"/>
      <c r="H83" s="22"/>
      <c r="I83" s="21"/>
      <c r="J83" s="23"/>
      <c r="K83" s="22"/>
      <c r="L83" s="21"/>
      <c r="M83" s="21"/>
      <c r="N83" s="21"/>
      <c r="O83" s="21"/>
      <c r="P83" s="23"/>
      <c r="Q83" s="22"/>
      <c r="R83" s="24"/>
    </row>
    <row r="84" spans="1:18" ht="20.100000000000001" customHeight="1">
      <c r="A84" s="16"/>
      <c r="B84" s="21"/>
      <c r="C84" s="21" t="s">
        <v>61</v>
      </c>
      <c r="D84" s="21"/>
      <c r="E84" s="22"/>
      <c r="F84" s="21"/>
      <c r="G84" s="23">
        <v>0</v>
      </c>
      <c r="H84" s="22"/>
      <c r="I84" s="21"/>
      <c r="J84" s="23">
        <v>0</v>
      </c>
      <c r="K84" s="22"/>
      <c r="L84" s="21"/>
      <c r="M84" s="21"/>
      <c r="N84" s="21"/>
      <c r="O84" s="21"/>
      <c r="P84" s="23">
        <v>0</v>
      </c>
      <c r="Q84" s="22"/>
      <c r="R84" s="24"/>
    </row>
    <row r="85" spans="1:18" ht="20.100000000000001" customHeight="1">
      <c r="A85" s="16"/>
      <c r="B85" s="21"/>
      <c r="C85" s="21"/>
      <c r="D85" s="21" t="s">
        <v>61</v>
      </c>
      <c r="E85" s="22"/>
      <c r="F85" s="21"/>
      <c r="G85" s="23">
        <v>0</v>
      </c>
      <c r="H85" s="22"/>
      <c r="I85" s="21"/>
      <c r="J85" s="23">
        <v>0</v>
      </c>
      <c r="K85" s="22"/>
      <c r="L85" s="21"/>
      <c r="M85" s="21"/>
      <c r="N85" s="21"/>
      <c r="O85" s="21"/>
      <c r="P85" s="23">
        <v>0</v>
      </c>
      <c r="Q85" s="22"/>
      <c r="R85" s="24"/>
    </row>
    <row r="86" spans="1:18" ht="20.100000000000001" customHeight="1">
      <c r="A86" s="16"/>
      <c r="B86" s="21"/>
      <c r="C86" s="21" t="s">
        <v>62</v>
      </c>
      <c r="D86" s="21"/>
      <c r="E86" s="22"/>
      <c r="F86" s="21"/>
      <c r="G86" s="23">
        <v>0</v>
      </c>
      <c r="H86" s="22"/>
      <c r="I86" s="21"/>
      <c r="J86" s="23">
        <v>0</v>
      </c>
      <c r="K86" s="22"/>
      <c r="L86" s="21"/>
      <c r="M86" s="21"/>
      <c r="N86" s="21"/>
      <c r="O86" s="21"/>
      <c r="P86" s="23">
        <v>0</v>
      </c>
      <c r="Q86" s="22"/>
      <c r="R86" s="24"/>
    </row>
    <row r="87" spans="1:18" ht="20.100000000000001" customHeight="1">
      <c r="A87" s="16"/>
      <c r="B87" s="21" t="s">
        <v>63</v>
      </c>
      <c r="C87" s="21"/>
      <c r="D87" s="21"/>
      <c r="E87" s="22"/>
      <c r="F87" s="21"/>
      <c r="G87" s="23"/>
      <c r="H87" s="22"/>
      <c r="I87" s="21"/>
      <c r="J87" s="23"/>
      <c r="K87" s="22"/>
      <c r="L87" s="21"/>
      <c r="M87" s="21"/>
      <c r="N87" s="21"/>
      <c r="O87" s="21"/>
      <c r="P87" s="23"/>
      <c r="Q87" s="22"/>
      <c r="R87" s="24"/>
    </row>
    <row r="88" spans="1:18" ht="20.100000000000001" customHeight="1">
      <c r="A88" s="16"/>
      <c r="B88" s="21"/>
      <c r="C88" s="21" t="s">
        <v>64</v>
      </c>
      <c r="D88" s="21"/>
      <c r="E88" s="22"/>
      <c r="F88" s="21"/>
      <c r="G88" s="23">
        <v>0</v>
      </c>
      <c r="H88" s="22"/>
      <c r="I88" s="21"/>
      <c r="J88" s="23">
        <v>0</v>
      </c>
      <c r="K88" s="22"/>
      <c r="L88" s="21"/>
      <c r="M88" s="21"/>
      <c r="N88" s="21"/>
      <c r="O88" s="21"/>
      <c r="P88" s="23">
        <v>0</v>
      </c>
      <c r="Q88" s="22"/>
      <c r="R88" s="24"/>
    </row>
    <row r="89" spans="1:18" ht="20.100000000000001" customHeight="1">
      <c r="A89" s="16"/>
      <c r="B89" s="21"/>
      <c r="C89" s="21"/>
      <c r="D89" s="21" t="s">
        <v>65</v>
      </c>
      <c r="E89" s="22"/>
      <c r="F89" s="21"/>
      <c r="G89" s="23">
        <v>0</v>
      </c>
      <c r="H89" s="22"/>
      <c r="I89" s="21"/>
      <c r="J89" s="23">
        <v>0</v>
      </c>
      <c r="K89" s="22"/>
      <c r="L89" s="21"/>
      <c r="M89" s="21"/>
      <c r="N89" s="21"/>
      <c r="O89" s="21"/>
      <c r="P89" s="23">
        <v>0</v>
      </c>
      <c r="Q89" s="22"/>
      <c r="R89" s="24"/>
    </row>
    <row r="90" spans="1:18" ht="20.100000000000001" customHeight="1">
      <c r="A90" s="16"/>
      <c r="B90" s="21"/>
      <c r="C90" s="21" t="s">
        <v>66</v>
      </c>
      <c r="D90" s="21"/>
      <c r="E90" s="22"/>
      <c r="F90" s="21"/>
      <c r="G90" s="23">
        <v>0</v>
      </c>
      <c r="H90" s="22"/>
      <c r="I90" s="21"/>
      <c r="J90" s="23">
        <v>0</v>
      </c>
      <c r="K90" s="22"/>
      <c r="L90" s="21"/>
      <c r="M90" s="21"/>
      <c r="N90" s="21"/>
      <c r="O90" s="21"/>
      <c r="P90" s="23">
        <v>0</v>
      </c>
      <c r="Q90" s="22"/>
      <c r="R90" s="24"/>
    </row>
    <row r="91" spans="1:18" ht="20.100000000000001" customHeight="1">
      <c r="A91" s="16"/>
      <c r="B91" s="21"/>
      <c r="C91" s="21"/>
      <c r="D91" s="21" t="s">
        <v>66</v>
      </c>
      <c r="E91" s="22"/>
      <c r="F91" s="21"/>
      <c r="G91" s="23">
        <v>0</v>
      </c>
      <c r="H91" s="22"/>
      <c r="I91" s="21"/>
      <c r="J91" s="23">
        <v>0</v>
      </c>
      <c r="K91" s="22"/>
      <c r="L91" s="21"/>
      <c r="M91" s="21"/>
      <c r="N91" s="21"/>
      <c r="O91" s="21"/>
      <c r="P91" s="23">
        <v>0</v>
      </c>
      <c r="Q91" s="22"/>
      <c r="R91" s="24"/>
    </row>
    <row r="92" spans="1:18" ht="20.100000000000001" customHeight="1">
      <c r="A92" s="16"/>
      <c r="B92" s="21"/>
      <c r="C92" s="21" t="s">
        <v>67</v>
      </c>
      <c r="D92" s="21"/>
      <c r="E92" s="22"/>
      <c r="F92" s="21"/>
      <c r="G92" s="23">
        <v>0</v>
      </c>
      <c r="H92" s="22"/>
      <c r="I92" s="21"/>
      <c r="J92" s="23">
        <v>0</v>
      </c>
      <c r="K92" s="22"/>
      <c r="L92" s="21"/>
      <c r="M92" s="21"/>
      <c r="N92" s="21"/>
      <c r="O92" s="21"/>
      <c r="P92" s="23">
        <v>0</v>
      </c>
      <c r="Q92" s="22"/>
      <c r="R92" s="24"/>
    </row>
    <row r="93" spans="1:18" ht="20.100000000000001" customHeight="1">
      <c r="A93" s="16"/>
      <c r="B93" s="21" t="s">
        <v>68</v>
      </c>
      <c r="C93" s="21"/>
      <c r="D93" s="21"/>
      <c r="E93" s="22"/>
      <c r="F93" s="21"/>
      <c r="G93" s="23">
        <v>0</v>
      </c>
      <c r="H93" s="22"/>
      <c r="I93" s="21"/>
      <c r="J93" s="23">
        <v>0</v>
      </c>
      <c r="K93" s="22"/>
      <c r="L93" s="21"/>
      <c r="M93" s="21"/>
      <c r="N93" s="21"/>
      <c r="O93" s="21"/>
      <c r="P93" s="23">
        <v>0</v>
      </c>
      <c r="Q93" s="22"/>
      <c r="R93" s="24"/>
    </row>
    <row r="94" spans="1:18" ht="20.100000000000001" customHeight="1">
      <c r="A94" s="16" t="s">
        <v>69</v>
      </c>
      <c r="B94" s="21"/>
      <c r="C94" s="21"/>
      <c r="D94" s="21"/>
      <c r="E94" s="22"/>
      <c r="F94" s="21"/>
      <c r="G94" s="23">
        <v>0</v>
      </c>
      <c r="H94" s="22"/>
      <c r="I94" s="21"/>
      <c r="J94" s="23">
        <f>J76</f>
        <v>-1829</v>
      </c>
      <c r="K94" s="22"/>
      <c r="L94" s="21"/>
      <c r="M94" s="21"/>
      <c r="N94" s="21"/>
      <c r="O94" s="21"/>
      <c r="P94" s="23">
        <f>G94-J94</f>
        <v>1829</v>
      </c>
      <c r="Q94" s="22"/>
      <c r="R94" s="24"/>
    </row>
    <row r="95" spans="1:18" ht="20.100000000000001" customHeight="1">
      <c r="A95" s="16" t="s">
        <v>70</v>
      </c>
      <c r="B95" s="21"/>
      <c r="C95" s="21"/>
      <c r="D95" s="21"/>
      <c r="E95" s="22"/>
      <c r="F95" s="21"/>
      <c r="G95" s="23">
        <v>38</v>
      </c>
      <c r="H95" s="22"/>
      <c r="I95" s="21"/>
      <c r="J95" s="23">
        <v>1857</v>
      </c>
      <c r="K95" s="22"/>
      <c r="L95" s="21"/>
      <c r="M95" s="21"/>
      <c r="N95" s="21"/>
      <c r="O95" s="21"/>
      <c r="P95" s="23">
        <f>G95-J95</f>
        <v>-1819</v>
      </c>
      <c r="Q95" s="22"/>
      <c r="R95" s="24"/>
    </row>
    <row r="96" spans="1:18" ht="20.100000000000001" customHeight="1">
      <c r="A96" s="16" t="s">
        <v>71</v>
      </c>
      <c r="B96" s="21"/>
      <c r="C96" s="21"/>
      <c r="D96" s="21"/>
      <c r="E96" s="22"/>
      <c r="F96" s="21"/>
      <c r="G96" s="23">
        <v>38</v>
      </c>
      <c r="H96" s="22"/>
      <c r="I96" s="21"/>
      <c r="J96" s="23">
        <f>J94+J95</f>
        <v>28</v>
      </c>
      <c r="K96" s="22"/>
      <c r="L96" s="21"/>
      <c r="M96" s="21"/>
      <c r="N96" s="21"/>
      <c r="O96" s="21"/>
      <c r="P96" s="23">
        <f>G96-J96</f>
        <v>10</v>
      </c>
      <c r="Q96" s="22"/>
      <c r="R96" s="24"/>
    </row>
    <row r="97" spans="1:18" ht="20.100000000000001" customHeight="1">
      <c r="A97" s="16" t="s">
        <v>72</v>
      </c>
      <c r="B97" s="21"/>
      <c r="C97" s="21"/>
      <c r="D97" s="21"/>
      <c r="E97" s="22"/>
      <c r="F97" s="21"/>
      <c r="G97" s="23"/>
      <c r="H97" s="22"/>
      <c r="I97" s="21"/>
      <c r="J97" s="23"/>
      <c r="K97" s="22"/>
      <c r="L97" s="21"/>
      <c r="M97" s="21"/>
      <c r="N97" s="21"/>
      <c r="O97" s="21"/>
      <c r="P97" s="23"/>
      <c r="Q97" s="22"/>
      <c r="R97" s="24"/>
    </row>
    <row r="98" spans="1:18" ht="20.100000000000001" customHeight="1">
      <c r="A98" s="16" t="s">
        <v>73</v>
      </c>
      <c r="B98" s="21"/>
      <c r="C98" s="21"/>
      <c r="D98" s="21"/>
      <c r="E98" s="22"/>
      <c r="F98" s="21"/>
      <c r="G98" s="23"/>
      <c r="H98" s="22"/>
      <c r="I98" s="21"/>
      <c r="J98" s="23"/>
      <c r="K98" s="22"/>
      <c r="L98" s="21"/>
      <c r="M98" s="21"/>
      <c r="N98" s="21"/>
      <c r="O98" s="21"/>
      <c r="P98" s="23"/>
      <c r="Q98" s="22"/>
      <c r="R98" s="24"/>
    </row>
    <row r="99" spans="1:18" ht="20.100000000000001" customHeight="1">
      <c r="A99" s="16"/>
      <c r="B99" s="21" t="s">
        <v>74</v>
      </c>
      <c r="C99" s="21"/>
      <c r="D99" s="21"/>
      <c r="E99" s="22"/>
      <c r="F99" s="21"/>
      <c r="G99" s="23">
        <v>0</v>
      </c>
      <c r="H99" s="22"/>
      <c r="I99" s="21"/>
      <c r="J99" s="23">
        <v>0</v>
      </c>
      <c r="K99" s="22"/>
      <c r="L99" s="21"/>
      <c r="M99" s="21"/>
      <c r="N99" s="21"/>
      <c r="O99" s="21"/>
      <c r="P99" s="23">
        <v>0</v>
      </c>
      <c r="Q99" s="22"/>
      <c r="R99" s="24"/>
    </row>
    <row r="100" spans="1:18" ht="20.100000000000001" customHeight="1">
      <c r="A100" s="16" t="s">
        <v>75</v>
      </c>
      <c r="B100" s="21"/>
      <c r="C100" s="21"/>
      <c r="D100" s="21"/>
      <c r="E100" s="22"/>
      <c r="F100" s="21"/>
      <c r="G100" s="23"/>
      <c r="H100" s="22"/>
      <c r="I100" s="21"/>
      <c r="J100" s="23"/>
      <c r="K100" s="22"/>
      <c r="L100" s="21"/>
      <c r="M100" s="21"/>
      <c r="N100" s="21"/>
      <c r="O100" s="21"/>
      <c r="P100" s="23"/>
      <c r="Q100" s="22"/>
      <c r="R100" s="24"/>
    </row>
    <row r="101" spans="1:18" ht="20.100000000000001" customHeight="1">
      <c r="A101" s="16"/>
      <c r="B101" s="21" t="s">
        <v>76</v>
      </c>
      <c r="C101" s="21"/>
      <c r="D101" s="21"/>
      <c r="E101" s="22"/>
      <c r="F101" s="21"/>
      <c r="G101" s="23">
        <v>0</v>
      </c>
      <c r="H101" s="22"/>
      <c r="I101" s="21"/>
      <c r="J101" s="23">
        <v>0</v>
      </c>
      <c r="K101" s="22"/>
      <c r="L101" s="21"/>
      <c r="M101" s="21"/>
      <c r="N101" s="21"/>
      <c r="O101" s="21"/>
      <c r="P101" s="23">
        <v>0</v>
      </c>
      <c r="Q101" s="22"/>
      <c r="R101" s="24"/>
    </row>
    <row r="102" spans="1:18" ht="20.100000000000001" customHeight="1">
      <c r="A102" s="16" t="s">
        <v>77</v>
      </c>
      <c r="B102" s="21"/>
      <c r="C102" s="21"/>
      <c r="D102" s="21"/>
      <c r="E102" s="22"/>
      <c r="F102" s="21"/>
      <c r="G102" s="23">
        <v>0</v>
      </c>
      <c r="H102" s="22"/>
      <c r="I102" s="21"/>
      <c r="J102" s="23">
        <v>0</v>
      </c>
      <c r="K102" s="22"/>
      <c r="L102" s="21"/>
      <c r="M102" s="21"/>
      <c r="N102" s="21"/>
      <c r="O102" s="21"/>
      <c r="P102" s="23">
        <v>0</v>
      </c>
      <c r="Q102" s="22"/>
      <c r="R102" s="24"/>
    </row>
    <row r="103" spans="1:18" ht="20.100000000000001" customHeight="1">
      <c r="A103" s="16" t="s">
        <v>78</v>
      </c>
      <c r="B103" s="21"/>
      <c r="C103" s="21"/>
      <c r="D103" s="21"/>
      <c r="E103" s="22"/>
      <c r="F103" s="21"/>
      <c r="G103" s="23">
        <v>0</v>
      </c>
      <c r="H103" s="22"/>
      <c r="I103" s="21"/>
      <c r="J103" s="23">
        <v>0</v>
      </c>
      <c r="K103" s="22"/>
      <c r="L103" s="21"/>
      <c r="M103" s="21"/>
      <c r="N103" s="21"/>
      <c r="O103" s="21"/>
      <c r="P103" s="23">
        <v>0</v>
      </c>
      <c r="Q103" s="22"/>
      <c r="R103" s="24"/>
    </row>
    <row r="104" spans="1:18" ht="20.100000000000001" customHeight="1">
      <c r="A104" s="16" t="s">
        <v>79</v>
      </c>
      <c r="B104" s="21"/>
      <c r="C104" s="21"/>
      <c r="D104" s="21"/>
      <c r="E104" s="22"/>
      <c r="F104" s="21"/>
      <c r="G104" s="23">
        <v>0</v>
      </c>
      <c r="H104" s="22"/>
      <c r="I104" s="21"/>
      <c r="J104" s="23">
        <v>0</v>
      </c>
      <c r="K104" s="22"/>
      <c r="L104" s="21"/>
      <c r="M104" s="21"/>
      <c r="N104" s="21"/>
      <c r="O104" s="21"/>
      <c r="P104" s="23">
        <v>0</v>
      </c>
      <c r="Q104" s="22"/>
      <c r="R104" s="24"/>
    </row>
    <row r="105" spans="1:18" ht="20.100000000000001" customHeight="1">
      <c r="A105" s="16" t="s">
        <v>80</v>
      </c>
      <c r="B105" s="21"/>
      <c r="C105" s="21"/>
      <c r="D105" s="21"/>
      <c r="E105" s="22"/>
      <c r="F105" s="21"/>
      <c r="G105" s="23">
        <v>38</v>
      </c>
      <c r="H105" s="22"/>
      <c r="I105" s="21"/>
      <c r="J105" s="23">
        <f>J96+J104</f>
        <v>28</v>
      </c>
      <c r="K105" s="22"/>
      <c r="L105" s="21"/>
      <c r="M105" s="21"/>
      <c r="N105" s="21"/>
      <c r="O105" s="21"/>
      <c r="P105" s="23">
        <v>0</v>
      </c>
      <c r="Q105" s="22"/>
      <c r="R105" s="24"/>
    </row>
    <row r="106" spans="1:18" ht="19.5" customHeight="1"/>
  </sheetData>
  <mergeCells count="3">
    <mergeCell ref="A7:E7"/>
    <mergeCell ref="A2:R2"/>
    <mergeCell ref="A4:R4"/>
  </mergeCells>
  <phoneticPr fontId="1"/>
  <pageMargins left="0.62992125984251968" right="0.23622047244094491" top="0.15748031496062992" bottom="0" header="0.31496062992125984" footer="0.31496062992125984"/>
  <pageSetup paperSize="9" scale="85" fitToWidth="0" fitToHeight="0" orientation="portrait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Normal="100" workbookViewId="0">
      <selection activeCell="R9" sqref="R9"/>
    </sheetView>
  </sheetViews>
  <sheetFormatPr defaultRowHeight="13.5"/>
  <cols>
    <col min="1" max="4" width="2.625" style="3" customWidth="1"/>
    <col min="5" max="5" width="25.375" style="3" customWidth="1"/>
    <col min="6" max="6" width="1.625" style="3" customWidth="1"/>
    <col min="7" max="7" width="12.625" style="6" customWidth="1"/>
    <col min="8" max="8" width="0.125" style="3" customWidth="1"/>
    <col min="9" max="9" width="1.625" style="3" customWidth="1"/>
    <col min="10" max="10" width="13.5" style="6" customWidth="1"/>
    <col min="11" max="11" width="0.125" style="3" customWidth="1"/>
    <col min="12" max="12" width="1.625" style="3" hidden="1" customWidth="1"/>
    <col min="13" max="13" width="1.5" style="3" hidden="1" customWidth="1"/>
    <col min="14" max="14" width="0.875" style="3" hidden="1" customWidth="1"/>
    <col min="15" max="15" width="1.625" style="3" customWidth="1"/>
    <col min="16" max="16" width="13" style="6" customWidth="1"/>
    <col min="17" max="17" width="0.25" style="3" hidden="1" customWidth="1"/>
    <col min="18" max="18" width="32.875" style="6" customWidth="1"/>
    <col min="19" max="16384" width="9" style="6"/>
  </cols>
  <sheetData>
    <row r="1" spans="1:20" s="4" customFormat="1" ht="20.100000000000001" customHeight="1">
      <c r="A1" s="3"/>
      <c r="B1" s="5"/>
      <c r="C1" s="5"/>
      <c r="D1" s="5"/>
      <c r="E1" s="5" t="s">
        <v>131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s="1" customFormat="1" ht="17.25">
      <c r="A2" s="2" t="s">
        <v>142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s="4" customFormat="1" ht="20.100000000000001" customHeight="1">
      <c r="A3" s="39" t="s">
        <v>143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20" s="1" customFormat="1" ht="17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/>
      <c r="R4" s="43" t="s">
        <v>81</v>
      </c>
    </row>
    <row r="5" spans="1:20" s="1" customFormat="1" ht="14.25" customHeight="1">
      <c r="A5" s="58" t="s">
        <v>0</v>
      </c>
      <c r="B5" s="59"/>
      <c r="C5" s="59"/>
      <c r="D5" s="59"/>
      <c r="E5" s="60"/>
      <c r="F5" s="30"/>
      <c r="G5" s="31" t="s">
        <v>85</v>
      </c>
      <c r="H5" s="32"/>
      <c r="I5" s="25"/>
      <c r="J5" s="26" t="s">
        <v>1</v>
      </c>
      <c r="K5" s="32"/>
      <c r="L5" s="31"/>
      <c r="M5" s="31"/>
      <c r="N5" s="31"/>
      <c r="O5" s="30"/>
      <c r="P5" s="31" t="s">
        <v>84</v>
      </c>
      <c r="Q5" s="32"/>
      <c r="R5" s="33" t="s">
        <v>83</v>
      </c>
    </row>
    <row r="6" spans="1:20" ht="17.25">
      <c r="A6" s="34" t="s">
        <v>3</v>
      </c>
      <c r="B6" s="35"/>
      <c r="C6" s="35"/>
      <c r="D6" s="35"/>
      <c r="E6" s="36"/>
      <c r="F6" s="35"/>
      <c r="G6" s="37"/>
      <c r="H6" s="36"/>
      <c r="I6" s="35"/>
      <c r="J6" s="37"/>
      <c r="K6" s="36"/>
      <c r="L6" s="35"/>
      <c r="M6" s="35"/>
      <c r="N6" s="35"/>
      <c r="O6" s="35"/>
      <c r="P6" s="37"/>
      <c r="Q6" s="36"/>
      <c r="R6" s="38"/>
    </row>
    <row r="7" spans="1:20" ht="17.25">
      <c r="A7" s="34" t="s">
        <v>4</v>
      </c>
      <c r="B7" s="35"/>
      <c r="C7" s="35"/>
      <c r="D7" s="35"/>
      <c r="E7" s="36"/>
      <c r="F7" s="35"/>
      <c r="G7" s="37"/>
      <c r="H7" s="36"/>
      <c r="I7" s="35"/>
      <c r="J7" s="37"/>
      <c r="K7" s="36"/>
      <c r="L7" s="35"/>
      <c r="M7" s="35"/>
      <c r="N7" s="35"/>
      <c r="O7" s="35"/>
      <c r="P7" s="37"/>
      <c r="Q7" s="36"/>
      <c r="R7" s="38"/>
    </row>
    <row r="8" spans="1:20" ht="17.25">
      <c r="A8" s="34"/>
      <c r="B8" s="35" t="s">
        <v>5</v>
      </c>
      <c r="C8" s="35"/>
      <c r="D8" s="35"/>
      <c r="E8" s="36"/>
      <c r="F8" s="35"/>
      <c r="G8" s="37"/>
      <c r="H8" s="36"/>
      <c r="I8" s="35"/>
      <c r="J8" s="37"/>
      <c r="K8" s="36"/>
      <c r="L8" s="35"/>
      <c r="M8" s="35"/>
      <c r="N8" s="35"/>
      <c r="O8" s="35"/>
      <c r="P8" s="37"/>
      <c r="Q8" s="36"/>
      <c r="R8" s="38"/>
    </row>
    <row r="9" spans="1:20" ht="17.25">
      <c r="A9" s="34"/>
      <c r="B9" s="35"/>
      <c r="C9" s="35" t="s">
        <v>6</v>
      </c>
      <c r="D9" s="35"/>
      <c r="E9" s="36"/>
      <c r="F9" s="35"/>
      <c r="G9" s="37">
        <f>SUM(G10:G12)</f>
        <v>149015</v>
      </c>
      <c r="H9" s="36"/>
      <c r="I9" s="35"/>
      <c r="J9" s="37">
        <f>SUM(J10:J12)</f>
        <v>148835</v>
      </c>
      <c r="K9" s="36"/>
      <c r="L9" s="35"/>
      <c r="M9" s="35"/>
      <c r="N9" s="35"/>
      <c r="O9" s="35"/>
      <c r="P9" s="37">
        <f>SUM(O10:Q12)</f>
        <v>180</v>
      </c>
      <c r="Q9" s="36"/>
      <c r="R9" s="38"/>
    </row>
    <row r="10" spans="1:20" ht="17.25">
      <c r="A10" s="34"/>
      <c r="B10" s="35"/>
      <c r="C10" s="35"/>
      <c r="D10" s="35" t="s">
        <v>7</v>
      </c>
      <c r="E10" s="36"/>
      <c r="F10" s="35"/>
      <c r="G10" s="37">
        <v>132000</v>
      </c>
      <c r="H10" s="36"/>
      <c r="I10" s="35"/>
      <c r="J10" s="37">
        <v>131820</v>
      </c>
      <c r="K10" s="36"/>
      <c r="L10" s="35"/>
      <c r="M10" s="35"/>
      <c r="N10" s="35"/>
      <c r="O10" s="35"/>
      <c r="P10" s="37">
        <f>G10-J10</f>
        <v>180</v>
      </c>
      <c r="Q10" s="36"/>
      <c r="R10" s="29" t="s">
        <v>129</v>
      </c>
    </row>
    <row r="11" spans="1:20" ht="17.25">
      <c r="A11" s="34"/>
      <c r="B11" s="35"/>
      <c r="C11" s="35"/>
      <c r="D11" s="35" t="s">
        <v>8</v>
      </c>
      <c r="E11" s="36"/>
      <c r="F11" s="35"/>
      <c r="G11" s="37">
        <v>1200</v>
      </c>
      <c r="H11" s="36"/>
      <c r="I11" s="35"/>
      <c r="J11" s="37">
        <v>1200</v>
      </c>
      <c r="K11" s="36"/>
      <c r="L11" s="35"/>
      <c r="M11" s="35"/>
      <c r="N11" s="35"/>
      <c r="O11" s="35"/>
      <c r="P11" s="37">
        <f>G11-J11</f>
        <v>0</v>
      </c>
      <c r="Q11" s="36"/>
      <c r="R11" s="38" t="s">
        <v>93</v>
      </c>
    </row>
    <row r="12" spans="1:20" ht="17.25">
      <c r="A12" s="34"/>
      <c r="B12" s="35"/>
      <c r="C12" s="35"/>
      <c r="D12" s="35" t="s">
        <v>9</v>
      </c>
      <c r="E12" s="36"/>
      <c r="F12" s="35"/>
      <c r="G12" s="37">
        <v>15815</v>
      </c>
      <c r="H12" s="36"/>
      <c r="I12" s="35"/>
      <c r="J12" s="37">
        <v>15815</v>
      </c>
      <c r="K12" s="36"/>
      <c r="L12" s="35"/>
      <c r="M12" s="35"/>
      <c r="N12" s="35"/>
      <c r="O12" s="35"/>
      <c r="P12" s="37">
        <f>G12-J12</f>
        <v>0</v>
      </c>
      <c r="Q12" s="36"/>
      <c r="R12" s="38" t="s">
        <v>82</v>
      </c>
    </row>
    <row r="13" spans="1:20" ht="17.25">
      <c r="A13" s="34"/>
      <c r="B13" s="35"/>
      <c r="C13" s="27" t="s">
        <v>10</v>
      </c>
      <c r="D13" s="27"/>
      <c r="E13" s="28"/>
      <c r="F13" s="35"/>
      <c r="G13" s="37">
        <f>SUM(F14:G14)</f>
        <v>3200</v>
      </c>
      <c r="H13" s="36"/>
      <c r="I13" s="35"/>
      <c r="J13" s="37">
        <f>SUM(I14:J14)</f>
        <v>2900</v>
      </c>
      <c r="K13" s="36"/>
      <c r="L13" s="35"/>
      <c r="M13" s="35"/>
      <c r="N13" s="35"/>
      <c r="O13" s="35"/>
      <c r="P13" s="37">
        <f>SUM(O14:Q14)</f>
        <v>300</v>
      </c>
      <c r="Q13" s="36"/>
      <c r="R13" s="38"/>
    </row>
    <row r="14" spans="1:20" ht="17.25">
      <c r="A14" s="34"/>
      <c r="B14" s="35"/>
      <c r="C14" s="35"/>
      <c r="D14" s="35" t="s">
        <v>9</v>
      </c>
      <c r="E14" s="36"/>
      <c r="F14" s="35"/>
      <c r="G14" s="37">
        <v>3200</v>
      </c>
      <c r="H14" s="36"/>
      <c r="I14" s="35"/>
      <c r="J14" s="37">
        <v>2900</v>
      </c>
      <c r="K14" s="36"/>
      <c r="L14" s="35"/>
      <c r="M14" s="35"/>
      <c r="N14" s="35"/>
      <c r="O14" s="35"/>
      <c r="P14" s="37">
        <f>G14-J14</f>
        <v>300</v>
      </c>
      <c r="Q14" s="36"/>
      <c r="R14" s="47" t="s">
        <v>135</v>
      </c>
      <c r="S14" s="48"/>
      <c r="T14" s="7"/>
    </row>
    <row r="15" spans="1:20" ht="17.25">
      <c r="A15" s="34"/>
      <c r="B15" s="35"/>
      <c r="C15" s="27" t="s">
        <v>86</v>
      </c>
      <c r="D15" s="27"/>
      <c r="E15" s="28"/>
      <c r="F15" s="27"/>
      <c r="G15" s="37">
        <f>SUM(G16)</f>
        <v>350</v>
      </c>
      <c r="H15" s="36"/>
      <c r="I15" s="35"/>
      <c r="J15" s="37">
        <f>SUM(J16)</f>
        <v>340</v>
      </c>
      <c r="K15" s="36"/>
      <c r="L15" s="35"/>
      <c r="M15" s="35"/>
      <c r="N15" s="35"/>
      <c r="O15" s="35"/>
      <c r="P15" s="37">
        <f>G15-J15</f>
        <v>10</v>
      </c>
      <c r="Q15" s="36"/>
      <c r="R15" s="38"/>
    </row>
    <row r="16" spans="1:20" ht="17.25">
      <c r="A16" s="34"/>
      <c r="B16" s="35"/>
      <c r="C16" s="35"/>
      <c r="D16" s="27" t="s">
        <v>86</v>
      </c>
      <c r="E16" s="28"/>
      <c r="F16" s="27"/>
      <c r="G16" s="37">
        <v>350</v>
      </c>
      <c r="H16" s="36"/>
      <c r="I16" s="35"/>
      <c r="J16" s="37">
        <v>340</v>
      </c>
      <c r="K16" s="36"/>
      <c r="L16" s="35"/>
      <c r="M16" s="35"/>
      <c r="N16" s="35"/>
      <c r="O16" s="35"/>
      <c r="P16" s="37">
        <f>G16-J16</f>
        <v>10</v>
      </c>
      <c r="Q16" s="36"/>
      <c r="R16" s="38" t="s">
        <v>95</v>
      </c>
    </row>
    <row r="17" spans="1:18" ht="17.25">
      <c r="A17" s="34"/>
      <c r="B17" s="35"/>
      <c r="C17" s="35" t="s">
        <v>11</v>
      </c>
      <c r="D17" s="35"/>
      <c r="E17" s="36"/>
      <c r="F17" s="35"/>
      <c r="G17" s="37">
        <f>SUM(F18:G19)</f>
        <v>522</v>
      </c>
      <c r="H17" s="36"/>
      <c r="I17" s="35"/>
      <c r="J17" s="37">
        <f>SUM(I18:J19)</f>
        <v>522</v>
      </c>
      <c r="K17" s="36"/>
      <c r="L17" s="35"/>
      <c r="M17" s="35"/>
      <c r="N17" s="35"/>
      <c r="O17" s="35"/>
      <c r="P17" s="37">
        <f>SUM(O18:Q19)</f>
        <v>0</v>
      </c>
      <c r="Q17" s="36"/>
      <c r="R17" s="38"/>
    </row>
    <row r="18" spans="1:18" ht="17.25">
      <c r="A18" s="34"/>
      <c r="B18" s="35"/>
      <c r="C18" s="35"/>
      <c r="D18" s="35" t="s">
        <v>12</v>
      </c>
      <c r="E18" s="36"/>
      <c r="F18" s="35"/>
      <c r="G18" s="37">
        <v>492</v>
      </c>
      <c r="H18" s="36"/>
      <c r="I18" s="35"/>
      <c r="J18" s="37">
        <v>492</v>
      </c>
      <c r="K18" s="36"/>
      <c r="L18" s="35"/>
      <c r="M18" s="35"/>
      <c r="N18" s="35"/>
      <c r="O18" s="35"/>
      <c r="P18" s="37">
        <f>G18-J18</f>
        <v>0</v>
      </c>
      <c r="Q18" s="36"/>
      <c r="R18" s="38" t="s">
        <v>88</v>
      </c>
    </row>
    <row r="19" spans="1:18" ht="17.25">
      <c r="A19" s="34"/>
      <c r="B19" s="35"/>
      <c r="C19" s="35"/>
      <c r="D19" s="35" t="s">
        <v>13</v>
      </c>
      <c r="E19" s="36"/>
      <c r="F19" s="35"/>
      <c r="G19" s="37">
        <v>30</v>
      </c>
      <c r="H19" s="36"/>
      <c r="I19" s="35"/>
      <c r="J19" s="37">
        <v>30</v>
      </c>
      <c r="K19" s="36"/>
      <c r="L19" s="35"/>
      <c r="M19" s="35"/>
      <c r="N19" s="35"/>
      <c r="O19" s="35"/>
      <c r="P19" s="37">
        <f>G19-J19</f>
        <v>0</v>
      </c>
      <c r="Q19" s="36"/>
      <c r="R19" s="38" t="s">
        <v>87</v>
      </c>
    </row>
    <row r="20" spans="1:18" ht="17.25">
      <c r="A20" s="34"/>
      <c r="B20" s="35"/>
      <c r="C20" s="35" t="s">
        <v>14</v>
      </c>
      <c r="D20" s="35"/>
      <c r="E20" s="36"/>
      <c r="F20" s="35"/>
      <c r="G20" s="37">
        <f>SUM(F21:G22)</f>
        <v>4568</v>
      </c>
      <c r="H20" s="36"/>
      <c r="I20" s="35"/>
      <c r="J20" s="37">
        <f>SUM(I21:J22)</f>
        <v>3408</v>
      </c>
      <c r="K20" s="36"/>
      <c r="L20" s="35"/>
      <c r="M20" s="35"/>
      <c r="N20" s="35"/>
      <c r="O20" s="35"/>
      <c r="P20" s="37">
        <f>SUM(O21:Q22)</f>
        <v>1160</v>
      </c>
      <c r="Q20" s="36"/>
      <c r="R20" s="38"/>
    </row>
    <row r="21" spans="1:18" ht="17.25">
      <c r="A21" s="34"/>
      <c r="B21" s="35"/>
      <c r="C21" s="35"/>
      <c r="D21" s="35" t="s">
        <v>15</v>
      </c>
      <c r="E21" s="36"/>
      <c r="F21" s="35"/>
      <c r="G21" s="37">
        <v>2284</v>
      </c>
      <c r="H21" s="36"/>
      <c r="I21" s="35"/>
      <c r="J21" s="37">
        <v>1704</v>
      </c>
      <c r="K21" s="36"/>
      <c r="L21" s="35"/>
      <c r="M21" s="35"/>
      <c r="N21" s="35"/>
      <c r="O21" s="35"/>
      <c r="P21" s="37">
        <f>G21-J21</f>
        <v>580</v>
      </c>
      <c r="Q21" s="36"/>
      <c r="R21" s="38" t="s">
        <v>89</v>
      </c>
    </row>
    <row r="22" spans="1:18" ht="17.25">
      <c r="A22" s="34"/>
      <c r="B22" s="35"/>
      <c r="C22" s="35"/>
      <c r="D22" s="35" t="s">
        <v>16</v>
      </c>
      <c r="E22" s="36"/>
      <c r="F22" s="35"/>
      <c r="G22" s="37">
        <v>2284</v>
      </c>
      <c r="H22" s="36"/>
      <c r="I22" s="35"/>
      <c r="J22" s="37">
        <v>1704</v>
      </c>
      <c r="K22" s="36"/>
      <c r="L22" s="35"/>
      <c r="M22" s="35"/>
      <c r="N22" s="35"/>
      <c r="O22" s="35"/>
      <c r="P22" s="37">
        <f>G22-J22</f>
        <v>580</v>
      </c>
      <c r="Q22" s="36"/>
      <c r="R22" s="38" t="s">
        <v>90</v>
      </c>
    </row>
    <row r="23" spans="1:18" ht="17.25">
      <c r="A23" s="34"/>
      <c r="B23" s="35"/>
      <c r="C23" s="35" t="s">
        <v>17</v>
      </c>
      <c r="D23" s="35"/>
      <c r="E23" s="36"/>
      <c r="F23" s="35"/>
      <c r="G23" s="37">
        <f>SUM(F24:G24)</f>
        <v>0</v>
      </c>
      <c r="H23" s="36"/>
      <c r="I23" s="35"/>
      <c r="J23" s="37">
        <f>SUM(I24:J24)</f>
        <v>61</v>
      </c>
      <c r="K23" s="36"/>
      <c r="L23" s="35"/>
      <c r="M23" s="35"/>
      <c r="N23" s="35"/>
      <c r="O23" s="35"/>
      <c r="P23" s="37">
        <f>SUM(P24:Q24)</f>
        <v>-61</v>
      </c>
      <c r="Q23" s="36"/>
      <c r="R23" s="38"/>
    </row>
    <row r="24" spans="1:18" ht="17.25">
      <c r="A24" s="34"/>
      <c r="B24" s="35"/>
      <c r="C24" s="35"/>
      <c r="D24" s="35" t="s">
        <v>17</v>
      </c>
      <c r="E24" s="36"/>
      <c r="F24" s="35"/>
      <c r="G24" s="37">
        <v>0</v>
      </c>
      <c r="H24" s="36"/>
      <c r="I24" s="35"/>
      <c r="J24" s="37">
        <v>61</v>
      </c>
      <c r="K24" s="36"/>
      <c r="L24" s="35"/>
      <c r="M24" s="35"/>
      <c r="N24" s="35"/>
      <c r="O24" s="35"/>
      <c r="P24" s="37">
        <f>G24-J24</f>
        <v>-61</v>
      </c>
      <c r="Q24" s="36"/>
      <c r="R24" s="38"/>
    </row>
    <row r="25" spans="1:18" ht="17.25">
      <c r="A25" s="34"/>
      <c r="B25" s="35"/>
      <c r="C25" s="35" t="s">
        <v>18</v>
      </c>
      <c r="D25" s="35"/>
      <c r="E25" s="36"/>
      <c r="F25" s="35"/>
      <c r="G25" s="37">
        <f>SUM(F26:G27)</f>
        <v>10</v>
      </c>
      <c r="H25" s="36"/>
      <c r="I25" s="35"/>
      <c r="J25" s="37">
        <f>SUM(I26:J27)</f>
        <v>9</v>
      </c>
      <c r="K25" s="36"/>
      <c r="L25" s="35"/>
      <c r="M25" s="35"/>
      <c r="N25" s="35"/>
      <c r="O25" s="35"/>
      <c r="P25" s="37">
        <f>SUM(O26:Q27)</f>
        <v>1</v>
      </c>
      <c r="Q25" s="36"/>
      <c r="R25" s="38"/>
    </row>
    <row r="26" spans="1:18" ht="17.25">
      <c r="A26" s="34"/>
      <c r="B26" s="35"/>
      <c r="C26" s="35"/>
      <c r="D26" s="35" t="s">
        <v>19</v>
      </c>
      <c r="E26" s="36"/>
      <c r="F26" s="35"/>
      <c r="G26" s="37">
        <v>2</v>
      </c>
      <c r="H26" s="36"/>
      <c r="I26" s="35"/>
      <c r="J26" s="37">
        <v>1</v>
      </c>
      <c r="K26" s="36"/>
      <c r="L26" s="35"/>
      <c r="M26" s="35"/>
      <c r="N26" s="35"/>
      <c r="O26" s="35"/>
      <c r="P26" s="37">
        <f>G26-J26</f>
        <v>1</v>
      </c>
      <c r="Q26" s="36"/>
      <c r="R26" s="38" t="s">
        <v>111</v>
      </c>
    </row>
    <row r="27" spans="1:18" ht="17.25">
      <c r="A27" s="34"/>
      <c r="B27" s="35"/>
      <c r="C27" s="35"/>
      <c r="D27" s="35" t="s">
        <v>18</v>
      </c>
      <c r="E27" s="36"/>
      <c r="F27" s="35"/>
      <c r="G27" s="37">
        <v>8</v>
      </c>
      <c r="H27" s="36"/>
      <c r="I27" s="35"/>
      <c r="J27" s="37">
        <v>8</v>
      </c>
      <c r="K27" s="36"/>
      <c r="L27" s="35"/>
      <c r="M27" s="35"/>
      <c r="N27" s="35"/>
      <c r="O27" s="35"/>
      <c r="P27" s="37">
        <f>G27-J27</f>
        <v>0</v>
      </c>
      <c r="Q27" s="36"/>
      <c r="R27" s="38"/>
    </row>
    <row r="28" spans="1:18" ht="17.25">
      <c r="A28" s="34"/>
      <c r="B28" s="35"/>
      <c r="C28" s="35" t="s">
        <v>20</v>
      </c>
      <c r="D28" s="35"/>
      <c r="E28" s="36"/>
      <c r="F28" s="35"/>
      <c r="G28" s="37">
        <f>G9+G13+G15+G17+G20+G23+G25</f>
        <v>157665</v>
      </c>
      <c r="H28" s="36"/>
      <c r="I28" s="35"/>
      <c r="J28" s="37">
        <f>J9+J13+J15+J17+J20+J23+J25</f>
        <v>156075</v>
      </c>
      <c r="K28" s="36"/>
      <c r="L28" s="35"/>
      <c r="M28" s="35"/>
      <c r="N28" s="35"/>
      <c r="O28" s="35"/>
      <c r="P28" s="37">
        <f>P9+P13+P15+P17+P20+P23+P25</f>
        <v>1590</v>
      </c>
      <c r="Q28" s="36"/>
      <c r="R28" s="38"/>
    </row>
    <row r="29" spans="1:18" ht="17.25">
      <c r="A29" s="34"/>
      <c r="B29" s="35" t="s">
        <v>21</v>
      </c>
      <c r="C29" s="35"/>
      <c r="D29" s="35"/>
      <c r="E29" s="36"/>
      <c r="F29" s="35"/>
      <c r="G29" s="37"/>
      <c r="H29" s="36"/>
      <c r="I29" s="35"/>
      <c r="J29" s="37"/>
      <c r="K29" s="36"/>
      <c r="L29" s="35"/>
      <c r="M29" s="35"/>
      <c r="N29" s="35"/>
      <c r="O29" s="35"/>
      <c r="P29" s="37"/>
      <c r="Q29" s="36"/>
      <c r="R29" s="38"/>
    </row>
    <row r="30" spans="1:18" ht="17.25">
      <c r="A30" s="34"/>
      <c r="B30" s="35"/>
      <c r="C30" s="35" t="s">
        <v>22</v>
      </c>
      <c r="D30" s="35"/>
      <c r="E30" s="36"/>
      <c r="F30" s="35"/>
      <c r="G30" s="37">
        <f>SUM(G31:G55)</f>
        <v>155197</v>
      </c>
      <c r="H30" s="36"/>
      <c r="I30" s="35"/>
      <c r="J30" s="37">
        <f>SUM(J31:J55)</f>
        <v>153805</v>
      </c>
      <c r="K30" s="36"/>
      <c r="L30" s="35"/>
      <c r="M30" s="35"/>
      <c r="N30" s="35"/>
      <c r="O30" s="35"/>
      <c r="P30" s="37">
        <f>SUM(O31:P55)</f>
        <v>1392</v>
      </c>
      <c r="Q30" s="36"/>
      <c r="R30" s="38"/>
    </row>
    <row r="31" spans="1:18" ht="17.25">
      <c r="A31" s="34"/>
      <c r="B31" s="35"/>
      <c r="C31" s="35"/>
      <c r="D31" s="35" t="s">
        <v>23</v>
      </c>
      <c r="E31" s="36"/>
      <c r="F31" s="35"/>
      <c r="G31" s="37">
        <v>132000</v>
      </c>
      <c r="H31" s="36"/>
      <c r="I31" s="35"/>
      <c r="J31" s="37">
        <v>131820</v>
      </c>
      <c r="K31" s="36"/>
      <c r="L31" s="35"/>
      <c r="M31" s="35"/>
      <c r="N31" s="35"/>
      <c r="O31" s="35"/>
      <c r="P31" s="37">
        <f t="shared" ref="P31:P55" si="0">G31-J31</f>
        <v>180</v>
      </c>
      <c r="Q31" s="36"/>
      <c r="R31" s="38" t="s">
        <v>96</v>
      </c>
    </row>
    <row r="32" spans="1:18" ht="17.25">
      <c r="A32" s="34"/>
      <c r="B32" s="35"/>
      <c r="C32" s="35"/>
      <c r="D32" s="35" t="s">
        <v>24</v>
      </c>
      <c r="E32" s="36"/>
      <c r="F32" s="35"/>
      <c r="G32" s="37">
        <v>1200</v>
      </c>
      <c r="H32" s="36"/>
      <c r="I32" s="35"/>
      <c r="J32" s="37">
        <v>1200</v>
      </c>
      <c r="K32" s="36"/>
      <c r="L32" s="35"/>
      <c r="M32" s="35"/>
      <c r="N32" s="35"/>
      <c r="O32" s="35"/>
      <c r="P32" s="37">
        <f t="shared" si="0"/>
        <v>0</v>
      </c>
      <c r="Q32" s="36"/>
      <c r="R32" s="38" t="s">
        <v>97</v>
      </c>
    </row>
    <row r="33" spans="1:20" ht="17.25">
      <c r="A33" s="34"/>
      <c r="B33" s="35"/>
      <c r="C33" s="35"/>
      <c r="D33" s="35" t="s">
        <v>25</v>
      </c>
      <c r="E33" s="36"/>
      <c r="F33" s="35"/>
      <c r="G33" s="37">
        <v>12958</v>
      </c>
      <c r="H33" s="36"/>
      <c r="I33" s="35"/>
      <c r="J33" s="37">
        <v>11960</v>
      </c>
      <c r="K33" s="36"/>
      <c r="L33" s="35"/>
      <c r="M33" s="35"/>
      <c r="N33" s="35"/>
      <c r="O33" s="35"/>
      <c r="P33" s="37">
        <f t="shared" si="0"/>
        <v>998</v>
      </c>
      <c r="Q33" s="36"/>
      <c r="R33" s="38" t="s">
        <v>140</v>
      </c>
    </row>
    <row r="34" spans="1:20" ht="17.25">
      <c r="A34" s="34"/>
      <c r="B34" s="35"/>
      <c r="C34" s="35"/>
      <c r="D34" s="35" t="s">
        <v>26</v>
      </c>
      <c r="E34" s="36"/>
      <c r="F34" s="35"/>
      <c r="G34" s="37">
        <v>700</v>
      </c>
      <c r="H34" s="36"/>
      <c r="I34" s="35"/>
      <c r="J34" s="37">
        <v>400</v>
      </c>
      <c r="K34" s="36"/>
      <c r="L34" s="35"/>
      <c r="M34" s="35"/>
      <c r="N34" s="35"/>
      <c r="O34" s="35"/>
      <c r="P34" s="37">
        <f t="shared" si="0"/>
        <v>300</v>
      </c>
      <c r="Q34" s="36"/>
      <c r="R34" s="38" t="s">
        <v>99</v>
      </c>
    </row>
    <row r="35" spans="1:20" ht="17.25">
      <c r="A35" s="34"/>
      <c r="B35" s="35"/>
      <c r="C35" s="35"/>
      <c r="D35" s="35" t="s">
        <v>27</v>
      </c>
      <c r="E35" s="36"/>
      <c r="F35" s="35"/>
      <c r="G35" s="37">
        <v>900</v>
      </c>
      <c r="H35" s="36"/>
      <c r="I35" s="35"/>
      <c r="J35" s="37">
        <v>900</v>
      </c>
      <c r="K35" s="36"/>
      <c r="L35" s="35"/>
      <c r="M35" s="35"/>
      <c r="N35" s="35"/>
      <c r="O35" s="35"/>
      <c r="P35" s="37">
        <f t="shared" si="0"/>
        <v>0</v>
      </c>
      <c r="Q35" s="36"/>
      <c r="R35" s="38" t="s">
        <v>100</v>
      </c>
    </row>
    <row r="36" spans="1:20" ht="17.25">
      <c r="A36" s="34"/>
      <c r="B36" s="35"/>
      <c r="C36" s="35"/>
      <c r="D36" s="35" t="s">
        <v>134</v>
      </c>
      <c r="E36" s="36"/>
      <c r="F36" s="35"/>
      <c r="G36" s="37">
        <v>750</v>
      </c>
      <c r="H36" s="36"/>
      <c r="I36" s="35"/>
      <c r="J36" s="37">
        <v>750</v>
      </c>
      <c r="K36" s="36"/>
      <c r="L36" s="35"/>
      <c r="M36" s="35"/>
      <c r="N36" s="35"/>
      <c r="O36" s="35"/>
      <c r="P36" s="37">
        <f t="shared" si="0"/>
        <v>0</v>
      </c>
      <c r="Q36" s="36"/>
      <c r="R36" s="38" t="s">
        <v>136</v>
      </c>
    </row>
    <row r="37" spans="1:20" ht="17.25">
      <c r="A37" s="34"/>
      <c r="B37" s="35"/>
      <c r="C37" s="35"/>
      <c r="D37" s="35" t="s">
        <v>28</v>
      </c>
      <c r="E37" s="36"/>
      <c r="F37" s="35"/>
      <c r="G37" s="37">
        <v>70</v>
      </c>
      <c r="H37" s="36"/>
      <c r="I37" s="35"/>
      <c r="J37" s="37">
        <v>55</v>
      </c>
      <c r="K37" s="36"/>
      <c r="L37" s="35"/>
      <c r="M37" s="35"/>
      <c r="N37" s="35"/>
      <c r="O37" s="35"/>
      <c r="P37" s="37">
        <f t="shared" si="0"/>
        <v>15</v>
      </c>
      <c r="Q37" s="36"/>
      <c r="R37" s="38" t="s">
        <v>101</v>
      </c>
    </row>
    <row r="38" spans="1:20" ht="17.25">
      <c r="A38" s="34"/>
      <c r="B38" s="35"/>
      <c r="C38" s="35"/>
      <c r="D38" s="35" t="s">
        <v>29</v>
      </c>
      <c r="E38" s="36"/>
      <c r="F38" s="35"/>
      <c r="G38" s="37">
        <v>30</v>
      </c>
      <c r="H38" s="36"/>
      <c r="I38" s="35"/>
      <c r="J38" s="37">
        <v>30</v>
      </c>
      <c r="K38" s="36"/>
      <c r="L38" s="35"/>
      <c r="M38" s="35"/>
      <c r="N38" s="35"/>
      <c r="O38" s="35"/>
      <c r="P38" s="37">
        <f t="shared" si="0"/>
        <v>0</v>
      </c>
      <c r="Q38" s="36"/>
      <c r="R38" s="38" t="s">
        <v>102</v>
      </c>
    </row>
    <row r="39" spans="1:20" ht="17.25">
      <c r="A39" s="34"/>
      <c r="B39" s="35"/>
      <c r="C39" s="35"/>
      <c r="D39" s="35" t="s">
        <v>30</v>
      </c>
      <c r="E39" s="36"/>
      <c r="F39" s="35"/>
      <c r="G39" s="37">
        <v>300</v>
      </c>
      <c r="H39" s="36"/>
      <c r="I39" s="35"/>
      <c r="J39" s="37">
        <v>200</v>
      </c>
      <c r="K39" s="36"/>
      <c r="L39" s="35"/>
      <c r="M39" s="35"/>
      <c r="N39" s="35"/>
      <c r="O39" s="35"/>
      <c r="P39" s="37">
        <f t="shared" si="0"/>
        <v>100</v>
      </c>
      <c r="Q39" s="36"/>
      <c r="R39" s="38" t="s">
        <v>133</v>
      </c>
    </row>
    <row r="40" spans="1:20" ht="17.25">
      <c r="A40" s="34"/>
      <c r="B40" s="35"/>
      <c r="C40" s="35"/>
      <c r="D40" s="35" t="s">
        <v>31</v>
      </c>
      <c r="E40" s="36"/>
      <c r="F40" s="35"/>
      <c r="G40" s="37">
        <v>600</v>
      </c>
      <c r="H40" s="36"/>
      <c r="I40" s="35"/>
      <c r="J40" s="37">
        <v>600</v>
      </c>
      <c r="K40" s="36"/>
      <c r="L40" s="35"/>
      <c r="M40" s="35"/>
      <c r="N40" s="35"/>
      <c r="O40" s="35"/>
      <c r="P40" s="37">
        <f t="shared" si="0"/>
        <v>0</v>
      </c>
      <c r="Q40" s="36"/>
      <c r="R40" s="38" t="s">
        <v>103</v>
      </c>
    </row>
    <row r="41" spans="1:20" ht="17.25">
      <c r="A41" s="34"/>
      <c r="B41" s="35"/>
      <c r="C41" s="35"/>
      <c r="D41" s="35" t="s">
        <v>33</v>
      </c>
      <c r="E41" s="36"/>
      <c r="F41" s="35"/>
      <c r="G41" s="37">
        <v>300</v>
      </c>
      <c r="H41" s="36"/>
      <c r="I41" s="35"/>
      <c r="J41" s="37">
        <v>222</v>
      </c>
      <c r="K41" s="36"/>
      <c r="L41" s="35"/>
      <c r="M41" s="35"/>
      <c r="N41" s="35"/>
      <c r="O41" s="35"/>
      <c r="P41" s="37">
        <f t="shared" si="0"/>
        <v>78</v>
      </c>
      <c r="Q41" s="36"/>
      <c r="R41" s="38" t="s">
        <v>138</v>
      </c>
    </row>
    <row r="42" spans="1:20" ht="17.25">
      <c r="A42" s="34"/>
      <c r="B42" s="35"/>
      <c r="C42" s="35"/>
      <c r="D42" s="35" t="s">
        <v>34</v>
      </c>
      <c r="E42" s="36"/>
      <c r="F42" s="35"/>
      <c r="G42" s="37">
        <v>718</v>
      </c>
      <c r="H42" s="36"/>
      <c r="I42" s="35"/>
      <c r="J42" s="37">
        <v>718</v>
      </c>
      <c r="K42" s="36"/>
      <c r="L42" s="35"/>
      <c r="M42" s="35"/>
      <c r="N42" s="35"/>
      <c r="O42" s="35"/>
      <c r="P42" s="37">
        <f t="shared" si="0"/>
        <v>0</v>
      </c>
      <c r="Q42" s="36"/>
      <c r="R42" s="38" t="s">
        <v>104</v>
      </c>
    </row>
    <row r="43" spans="1:20" ht="17.25">
      <c r="A43" s="34"/>
      <c r="B43" s="35"/>
      <c r="C43" s="35"/>
      <c r="D43" s="35" t="s">
        <v>35</v>
      </c>
      <c r="E43" s="36"/>
      <c r="F43" s="35"/>
      <c r="G43" s="37">
        <v>150</v>
      </c>
      <c r="H43" s="36"/>
      <c r="I43" s="35"/>
      <c r="J43" s="37">
        <v>150</v>
      </c>
      <c r="K43" s="36"/>
      <c r="L43" s="35"/>
      <c r="M43" s="35"/>
      <c r="N43" s="35"/>
      <c r="O43" s="35"/>
      <c r="P43" s="37">
        <f t="shared" si="0"/>
        <v>0</v>
      </c>
      <c r="Q43" s="36"/>
      <c r="R43" s="38" t="s">
        <v>105</v>
      </c>
    </row>
    <row r="44" spans="1:20" ht="17.25">
      <c r="A44" s="34"/>
      <c r="B44" s="35"/>
      <c r="C44" s="35"/>
      <c r="D44" s="35" t="s">
        <v>36</v>
      </c>
      <c r="E44" s="36"/>
      <c r="F44" s="35"/>
      <c r="G44" s="37">
        <v>80</v>
      </c>
      <c r="H44" s="36"/>
      <c r="I44" s="35"/>
      <c r="J44" s="37">
        <v>80</v>
      </c>
      <c r="K44" s="36"/>
      <c r="L44" s="35"/>
      <c r="M44" s="35"/>
      <c r="N44" s="35"/>
      <c r="O44" s="35"/>
      <c r="P44" s="37">
        <f t="shared" si="0"/>
        <v>0</v>
      </c>
      <c r="Q44" s="36"/>
      <c r="R44" s="29" t="s">
        <v>119</v>
      </c>
      <c r="S44" s="44"/>
    </row>
    <row r="45" spans="1:20" ht="17.25">
      <c r="A45" s="34"/>
      <c r="B45" s="35"/>
      <c r="C45" s="35"/>
      <c r="D45" s="35" t="s">
        <v>37</v>
      </c>
      <c r="E45" s="36"/>
      <c r="F45" s="35"/>
      <c r="G45" s="37">
        <v>0</v>
      </c>
      <c r="H45" s="36"/>
      <c r="I45" s="35"/>
      <c r="J45" s="37">
        <v>0</v>
      </c>
      <c r="K45" s="36"/>
      <c r="L45" s="35"/>
      <c r="M45" s="35"/>
      <c r="N45" s="35"/>
      <c r="O45" s="35"/>
      <c r="P45" s="37">
        <f t="shared" si="0"/>
        <v>0</v>
      </c>
      <c r="Q45" s="36"/>
      <c r="R45" s="38"/>
    </row>
    <row r="46" spans="1:20" ht="17.25">
      <c r="A46" s="34"/>
      <c r="B46" s="35"/>
      <c r="C46" s="35"/>
      <c r="D46" s="35" t="s">
        <v>38</v>
      </c>
      <c r="E46" s="36"/>
      <c r="F46" s="35"/>
      <c r="G46" s="37">
        <v>2800</v>
      </c>
      <c r="H46" s="36"/>
      <c r="I46" s="35"/>
      <c r="J46" s="37">
        <v>2800</v>
      </c>
      <c r="K46" s="36"/>
      <c r="L46" s="35"/>
      <c r="M46" s="35"/>
      <c r="N46" s="35"/>
      <c r="O46" s="35"/>
      <c r="P46" s="37">
        <f t="shared" si="0"/>
        <v>0</v>
      </c>
      <c r="Q46" s="36"/>
      <c r="R46" s="29" t="s">
        <v>130</v>
      </c>
      <c r="S46" s="44"/>
    </row>
    <row r="47" spans="1:20" ht="34.5">
      <c r="A47" s="34"/>
      <c r="B47" s="35"/>
      <c r="C47" s="35"/>
      <c r="D47" s="50" t="s">
        <v>39</v>
      </c>
      <c r="E47" s="36"/>
      <c r="F47" s="35"/>
      <c r="G47" s="52">
        <v>350</v>
      </c>
      <c r="H47" s="53"/>
      <c r="I47" s="50"/>
      <c r="J47" s="52">
        <v>300</v>
      </c>
      <c r="K47" s="53"/>
      <c r="L47" s="50"/>
      <c r="M47" s="50"/>
      <c r="N47" s="50"/>
      <c r="O47" s="50"/>
      <c r="P47" s="52">
        <f t="shared" si="0"/>
        <v>50</v>
      </c>
      <c r="Q47" s="36"/>
      <c r="R47" s="51" t="s">
        <v>137</v>
      </c>
      <c r="S47" s="49"/>
      <c r="T47" s="49"/>
    </row>
    <row r="48" spans="1:20" ht="17.25">
      <c r="A48" s="34"/>
      <c r="B48" s="35"/>
      <c r="C48" s="35"/>
      <c r="D48" s="35" t="s">
        <v>40</v>
      </c>
      <c r="E48" s="36"/>
      <c r="F48" s="35"/>
      <c r="G48" s="37">
        <v>300</v>
      </c>
      <c r="H48" s="36"/>
      <c r="I48" s="35"/>
      <c r="J48" s="37">
        <v>100</v>
      </c>
      <c r="K48" s="36"/>
      <c r="L48" s="35"/>
      <c r="M48" s="35"/>
      <c r="N48" s="35"/>
      <c r="O48" s="35"/>
      <c r="P48" s="37">
        <f t="shared" si="0"/>
        <v>200</v>
      </c>
      <c r="Q48" s="36"/>
      <c r="R48" s="38"/>
    </row>
    <row r="49" spans="1:20" ht="17.25">
      <c r="A49" s="34"/>
      <c r="B49" s="35"/>
      <c r="C49" s="35"/>
      <c r="D49" s="35" t="s">
        <v>41</v>
      </c>
      <c r="E49" s="36"/>
      <c r="F49" s="35"/>
      <c r="G49" s="37">
        <v>700</v>
      </c>
      <c r="H49" s="36"/>
      <c r="I49" s="35"/>
      <c r="J49" s="37">
        <v>1246</v>
      </c>
      <c r="K49" s="36"/>
      <c r="L49" s="35"/>
      <c r="M49" s="35"/>
      <c r="N49" s="35"/>
      <c r="O49" s="35"/>
      <c r="P49" s="37">
        <f t="shared" si="0"/>
        <v>-546</v>
      </c>
      <c r="Q49" s="36"/>
      <c r="R49" s="38" t="s">
        <v>107</v>
      </c>
    </row>
    <row r="50" spans="1:20" ht="17.25">
      <c r="A50" s="34"/>
      <c r="B50" s="35"/>
      <c r="C50" s="35"/>
      <c r="D50" s="35" t="s">
        <v>42</v>
      </c>
      <c r="E50" s="36"/>
      <c r="F50" s="35"/>
      <c r="G50" s="37">
        <v>50</v>
      </c>
      <c r="H50" s="36"/>
      <c r="I50" s="35"/>
      <c r="J50" s="37">
        <v>43</v>
      </c>
      <c r="K50" s="36"/>
      <c r="L50" s="35"/>
      <c r="M50" s="35"/>
      <c r="N50" s="35"/>
      <c r="O50" s="35"/>
      <c r="P50" s="37">
        <f t="shared" si="0"/>
        <v>7</v>
      </c>
      <c r="Q50" s="36"/>
      <c r="R50" s="38"/>
    </row>
    <row r="51" spans="1:20" ht="17.25">
      <c r="A51" s="34"/>
      <c r="B51" s="35"/>
      <c r="C51" s="35"/>
      <c r="D51" s="35" t="s">
        <v>44</v>
      </c>
      <c r="E51" s="36"/>
      <c r="F51" s="35"/>
      <c r="G51" s="37">
        <v>100</v>
      </c>
      <c r="H51" s="36"/>
      <c r="I51" s="35"/>
      <c r="J51" s="37">
        <v>100</v>
      </c>
      <c r="K51" s="36"/>
      <c r="L51" s="35"/>
      <c r="M51" s="35"/>
      <c r="N51" s="35"/>
      <c r="O51" s="35"/>
      <c r="P51" s="37">
        <f t="shared" si="0"/>
        <v>0</v>
      </c>
      <c r="Q51" s="36"/>
      <c r="R51" s="38"/>
    </row>
    <row r="52" spans="1:20" ht="17.25">
      <c r="A52" s="34"/>
      <c r="B52" s="35"/>
      <c r="C52" s="35"/>
      <c r="D52" s="35" t="s">
        <v>45</v>
      </c>
      <c r="E52" s="36"/>
      <c r="F52" s="35"/>
      <c r="G52" s="37">
        <v>30</v>
      </c>
      <c r="H52" s="36"/>
      <c r="I52" s="35"/>
      <c r="J52" s="37">
        <v>20</v>
      </c>
      <c r="K52" s="36"/>
      <c r="L52" s="35"/>
      <c r="M52" s="35"/>
      <c r="N52" s="35"/>
      <c r="O52" s="35"/>
      <c r="P52" s="37">
        <f t="shared" si="0"/>
        <v>10</v>
      </c>
      <c r="Q52" s="36"/>
      <c r="R52" s="38" t="s">
        <v>108</v>
      </c>
    </row>
    <row r="53" spans="1:20" ht="17.25">
      <c r="A53" s="34"/>
      <c r="B53" s="35"/>
      <c r="C53" s="35"/>
      <c r="D53" s="35" t="s">
        <v>46</v>
      </c>
      <c r="E53" s="36"/>
      <c r="F53" s="35"/>
      <c r="G53" s="37">
        <v>5</v>
      </c>
      <c r="H53" s="36"/>
      <c r="I53" s="35"/>
      <c r="J53" s="37">
        <v>5</v>
      </c>
      <c r="K53" s="36"/>
      <c r="L53" s="35"/>
      <c r="M53" s="35"/>
      <c r="N53" s="35"/>
      <c r="O53" s="35"/>
      <c r="P53" s="37">
        <f t="shared" si="0"/>
        <v>0</v>
      </c>
      <c r="Q53" s="36"/>
      <c r="R53" s="38" t="s">
        <v>109</v>
      </c>
    </row>
    <row r="54" spans="1:20" ht="17.25">
      <c r="A54" s="34"/>
      <c r="B54" s="35"/>
      <c r="C54" s="35"/>
      <c r="D54" s="35" t="s">
        <v>47</v>
      </c>
      <c r="E54" s="36"/>
      <c r="F54" s="35"/>
      <c r="G54" s="37">
        <v>56</v>
      </c>
      <c r="H54" s="36"/>
      <c r="I54" s="35"/>
      <c r="J54" s="37">
        <v>56</v>
      </c>
      <c r="K54" s="36"/>
      <c r="L54" s="35"/>
      <c r="M54" s="35"/>
      <c r="N54" s="35"/>
      <c r="O54" s="35"/>
      <c r="P54" s="37">
        <f t="shared" si="0"/>
        <v>0</v>
      </c>
      <c r="Q54" s="36"/>
      <c r="R54" s="38" t="s">
        <v>110</v>
      </c>
    </row>
    <row r="55" spans="1:20" ht="17.25">
      <c r="A55" s="34"/>
      <c r="B55" s="35"/>
      <c r="C55" s="35"/>
      <c r="D55" s="35" t="s">
        <v>48</v>
      </c>
      <c r="E55" s="36"/>
      <c r="F55" s="35"/>
      <c r="G55" s="37">
        <v>50</v>
      </c>
      <c r="H55" s="36"/>
      <c r="I55" s="35"/>
      <c r="J55" s="37">
        <v>50</v>
      </c>
      <c r="K55" s="36"/>
      <c r="L55" s="35"/>
      <c r="M55" s="35"/>
      <c r="N55" s="35"/>
      <c r="O55" s="35"/>
      <c r="P55" s="37">
        <f t="shared" si="0"/>
        <v>0</v>
      </c>
      <c r="Q55" s="36"/>
      <c r="R55" s="38"/>
    </row>
    <row r="56" spans="1:20" ht="17.25">
      <c r="A56" s="34"/>
      <c r="B56" s="35"/>
      <c r="C56" s="35" t="s">
        <v>49</v>
      </c>
      <c r="D56" s="35"/>
      <c r="E56" s="36"/>
      <c r="F56" s="35"/>
      <c r="G56" s="37">
        <f>SUM(F57:G66)</f>
        <v>2011</v>
      </c>
      <c r="H56" s="36"/>
      <c r="I56" s="35"/>
      <c r="J56" s="37">
        <f>SUM(I57:J66)</f>
        <v>1981</v>
      </c>
      <c r="K56" s="36"/>
      <c r="L56" s="35"/>
      <c r="M56" s="35"/>
      <c r="N56" s="35"/>
      <c r="O56" s="35"/>
      <c r="P56" s="37">
        <f>SUM(O57:P66)</f>
        <v>30</v>
      </c>
      <c r="Q56" s="36"/>
      <c r="R56" s="38"/>
    </row>
    <row r="57" spans="1:20" ht="17.25">
      <c r="A57" s="34"/>
      <c r="B57" s="35"/>
      <c r="C57" s="35"/>
      <c r="D57" s="35" t="s">
        <v>50</v>
      </c>
      <c r="E57" s="36"/>
      <c r="F57" s="35"/>
      <c r="G57" s="37">
        <v>200</v>
      </c>
      <c r="H57" s="36"/>
      <c r="I57" s="35"/>
      <c r="J57" s="37">
        <v>270</v>
      </c>
      <c r="K57" s="36"/>
      <c r="L57" s="35"/>
      <c r="M57" s="35"/>
      <c r="N57" s="35"/>
      <c r="O57" s="35"/>
      <c r="P57" s="37">
        <f t="shared" ref="P57:P66" si="1">G57-J57</f>
        <v>-70</v>
      </c>
      <c r="Q57" s="36"/>
      <c r="R57" s="38" t="s">
        <v>112</v>
      </c>
    </row>
    <row r="58" spans="1:20" ht="17.25">
      <c r="A58" s="34"/>
      <c r="B58" s="35"/>
      <c r="C58" s="35"/>
      <c r="D58" s="35" t="s">
        <v>29</v>
      </c>
      <c r="E58" s="36"/>
      <c r="F58" s="35"/>
      <c r="G58" s="37">
        <v>350</v>
      </c>
      <c r="H58" s="36"/>
      <c r="I58" s="35"/>
      <c r="J58" s="37">
        <v>350</v>
      </c>
      <c r="K58" s="36"/>
      <c r="L58" s="35"/>
      <c r="M58" s="35"/>
      <c r="N58" s="35"/>
      <c r="O58" s="35"/>
      <c r="P58" s="37">
        <f t="shared" si="1"/>
        <v>0</v>
      </c>
      <c r="Q58" s="36"/>
      <c r="R58" s="38"/>
    </row>
    <row r="59" spans="1:20" ht="34.5">
      <c r="A59" s="34"/>
      <c r="B59" s="35"/>
      <c r="C59" s="35"/>
      <c r="D59" s="50" t="s">
        <v>51</v>
      </c>
      <c r="E59" s="53"/>
      <c r="F59" s="35"/>
      <c r="G59" s="52">
        <v>550</v>
      </c>
      <c r="H59" s="53"/>
      <c r="I59" s="50"/>
      <c r="J59" s="52">
        <v>550</v>
      </c>
      <c r="K59" s="53"/>
      <c r="L59" s="50"/>
      <c r="M59" s="50"/>
      <c r="N59" s="50"/>
      <c r="O59" s="50"/>
      <c r="P59" s="52">
        <f t="shared" si="1"/>
        <v>0</v>
      </c>
      <c r="Q59" s="36"/>
      <c r="R59" s="51" t="s">
        <v>139</v>
      </c>
      <c r="S59" s="49"/>
      <c r="T59" s="49"/>
    </row>
    <row r="60" spans="1:20" ht="17.25">
      <c r="A60" s="34"/>
      <c r="B60" s="35"/>
      <c r="C60" s="35"/>
      <c r="D60" s="35" t="s">
        <v>31</v>
      </c>
      <c r="E60" s="36"/>
      <c r="F60" s="35"/>
      <c r="G60" s="37">
        <v>5</v>
      </c>
      <c r="H60" s="36"/>
      <c r="I60" s="35"/>
      <c r="J60" s="37">
        <v>5</v>
      </c>
      <c r="K60" s="36"/>
      <c r="L60" s="35"/>
      <c r="M60" s="35"/>
      <c r="N60" s="35"/>
      <c r="O60" s="35"/>
      <c r="P60" s="37">
        <f t="shared" si="1"/>
        <v>0</v>
      </c>
      <c r="Q60" s="36"/>
      <c r="R60" s="38" t="s">
        <v>114</v>
      </c>
    </row>
    <row r="61" spans="1:20" ht="17.25">
      <c r="A61" s="34"/>
      <c r="B61" s="35"/>
      <c r="C61" s="35"/>
      <c r="D61" s="35" t="s">
        <v>34</v>
      </c>
      <c r="E61" s="36"/>
      <c r="F61" s="35"/>
      <c r="G61" s="37">
        <v>20</v>
      </c>
      <c r="H61" s="36"/>
      <c r="I61" s="35"/>
      <c r="J61" s="37">
        <v>20</v>
      </c>
      <c r="K61" s="36"/>
      <c r="L61" s="35"/>
      <c r="M61" s="35"/>
      <c r="N61" s="35"/>
      <c r="O61" s="35"/>
      <c r="P61" s="37">
        <f t="shared" si="1"/>
        <v>0</v>
      </c>
      <c r="Q61" s="36"/>
      <c r="R61" s="38" t="s">
        <v>115</v>
      </c>
    </row>
    <row r="62" spans="1:20" ht="17.25">
      <c r="A62" s="34"/>
      <c r="B62" s="35"/>
      <c r="C62" s="35"/>
      <c r="D62" s="35" t="s">
        <v>37</v>
      </c>
      <c r="E62" s="36"/>
      <c r="F62" s="35"/>
      <c r="G62" s="37">
        <v>350</v>
      </c>
      <c r="H62" s="36"/>
      <c r="I62" s="35"/>
      <c r="J62" s="37">
        <v>350</v>
      </c>
      <c r="K62" s="36"/>
      <c r="L62" s="35"/>
      <c r="M62" s="35"/>
      <c r="N62" s="35"/>
      <c r="O62" s="35"/>
      <c r="P62" s="37">
        <f t="shared" si="1"/>
        <v>0</v>
      </c>
      <c r="Q62" s="36"/>
      <c r="R62" s="38" t="s">
        <v>116</v>
      </c>
    </row>
    <row r="63" spans="1:20" ht="17.25">
      <c r="A63" s="34"/>
      <c r="B63" s="35"/>
      <c r="C63" s="35"/>
      <c r="D63" s="35" t="s">
        <v>41</v>
      </c>
      <c r="E63" s="36"/>
      <c r="F63" s="35"/>
      <c r="G63" s="37">
        <v>20</v>
      </c>
      <c r="H63" s="36"/>
      <c r="I63" s="35"/>
      <c r="J63" s="37">
        <v>20</v>
      </c>
      <c r="K63" s="36"/>
      <c r="L63" s="35"/>
      <c r="M63" s="35"/>
      <c r="N63" s="35"/>
      <c r="O63" s="35"/>
      <c r="P63" s="37">
        <f t="shared" si="1"/>
        <v>0</v>
      </c>
      <c r="Q63" s="36"/>
      <c r="R63" s="38" t="s">
        <v>117</v>
      </c>
    </row>
    <row r="64" spans="1:20" ht="51.75">
      <c r="A64" s="34"/>
      <c r="B64" s="35"/>
      <c r="C64" s="35"/>
      <c r="D64" s="50" t="s">
        <v>42</v>
      </c>
      <c r="E64" s="36"/>
      <c r="F64" s="35"/>
      <c r="G64" s="52">
        <v>300</v>
      </c>
      <c r="H64" s="53"/>
      <c r="I64" s="50"/>
      <c r="J64" s="52">
        <v>200</v>
      </c>
      <c r="K64" s="53"/>
      <c r="L64" s="50"/>
      <c r="M64" s="50"/>
      <c r="N64" s="50"/>
      <c r="O64" s="50"/>
      <c r="P64" s="52">
        <f t="shared" si="1"/>
        <v>100</v>
      </c>
      <c r="Q64" s="36"/>
      <c r="R64" s="51" t="s">
        <v>141</v>
      </c>
      <c r="S64" s="49"/>
    </row>
    <row r="65" spans="1:18" ht="17.25">
      <c r="A65" s="34"/>
      <c r="B65" s="35"/>
      <c r="C65" s="35"/>
      <c r="D65" s="35" t="s">
        <v>44</v>
      </c>
      <c r="E65" s="36"/>
      <c r="F65" s="35"/>
      <c r="G65" s="37">
        <v>16</v>
      </c>
      <c r="H65" s="36"/>
      <c r="I65" s="35"/>
      <c r="J65" s="37">
        <v>16</v>
      </c>
      <c r="K65" s="36"/>
      <c r="L65" s="35"/>
      <c r="M65" s="35"/>
      <c r="N65" s="35"/>
      <c r="O65" s="35"/>
      <c r="P65" s="37">
        <f t="shared" si="1"/>
        <v>0</v>
      </c>
      <c r="Q65" s="36"/>
      <c r="R65" s="38"/>
    </row>
    <row r="66" spans="1:18" ht="17.25">
      <c r="A66" s="34"/>
      <c r="B66" s="35"/>
      <c r="C66" s="35"/>
      <c r="D66" s="35" t="s">
        <v>48</v>
      </c>
      <c r="E66" s="36"/>
      <c r="F66" s="35"/>
      <c r="G66" s="37">
        <v>200</v>
      </c>
      <c r="H66" s="36"/>
      <c r="I66" s="35"/>
      <c r="J66" s="37">
        <v>200</v>
      </c>
      <c r="K66" s="36"/>
      <c r="L66" s="35"/>
      <c r="M66" s="35"/>
      <c r="N66" s="35"/>
      <c r="O66" s="35"/>
      <c r="P66" s="37">
        <f t="shared" si="1"/>
        <v>0</v>
      </c>
      <c r="Q66" s="36"/>
      <c r="R66" s="38"/>
    </row>
    <row r="67" spans="1:18" ht="17.25">
      <c r="A67" s="34"/>
      <c r="B67" s="35"/>
      <c r="C67" s="35" t="s">
        <v>52</v>
      </c>
      <c r="D67" s="35"/>
      <c r="E67" s="36"/>
      <c r="F67" s="35"/>
      <c r="G67" s="37">
        <f>G30+G56</f>
        <v>157208</v>
      </c>
      <c r="H67" s="36"/>
      <c r="I67" s="35"/>
      <c r="J67" s="37">
        <f>J30+J56</f>
        <v>155786</v>
      </c>
      <c r="K67" s="36"/>
      <c r="L67" s="35"/>
      <c r="M67" s="35"/>
      <c r="N67" s="35"/>
      <c r="O67" s="35"/>
      <c r="P67" s="37">
        <f>P30+P56</f>
        <v>1422</v>
      </c>
      <c r="Q67" s="36"/>
      <c r="R67" s="38"/>
    </row>
    <row r="68" spans="1:18" ht="17.25">
      <c r="A68" s="34"/>
      <c r="B68" s="35"/>
      <c r="C68" s="45" t="s">
        <v>53</v>
      </c>
      <c r="D68" s="45"/>
      <c r="E68" s="46"/>
      <c r="F68" s="27"/>
      <c r="G68" s="37">
        <v>457</v>
      </c>
      <c r="H68" s="36"/>
      <c r="I68" s="35"/>
      <c r="J68" s="37">
        <v>289</v>
      </c>
      <c r="K68" s="36"/>
      <c r="L68" s="35"/>
      <c r="M68" s="35"/>
      <c r="N68" s="35"/>
      <c r="O68" s="35"/>
      <c r="P68" s="37">
        <f>G68-J68</f>
        <v>168</v>
      </c>
      <c r="Q68" s="36"/>
      <c r="R68" s="38"/>
    </row>
    <row r="69" spans="1:18" ht="17.25">
      <c r="A69" s="34"/>
      <c r="B69" s="35"/>
      <c r="C69" s="35" t="s">
        <v>54</v>
      </c>
      <c r="D69" s="35"/>
      <c r="E69" s="36"/>
      <c r="F69" s="35"/>
      <c r="G69" s="37">
        <v>0</v>
      </c>
      <c r="H69" s="36"/>
      <c r="I69" s="35"/>
      <c r="J69" s="37">
        <v>0</v>
      </c>
      <c r="K69" s="36"/>
      <c r="L69" s="35"/>
      <c r="M69" s="35"/>
      <c r="N69" s="35"/>
      <c r="O69" s="35"/>
      <c r="P69" s="37">
        <v>0</v>
      </c>
      <c r="Q69" s="36"/>
      <c r="R69" s="38"/>
    </row>
    <row r="70" spans="1:18" ht="17.25">
      <c r="A70" s="34"/>
      <c r="B70" s="35"/>
      <c r="C70" s="35" t="s">
        <v>55</v>
      </c>
      <c r="D70" s="35"/>
      <c r="E70" s="36"/>
      <c r="F70" s="35"/>
      <c r="G70" s="37">
        <v>0</v>
      </c>
      <c r="H70" s="36"/>
      <c r="I70" s="35"/>
      <c r="J70" s="37">
        <v>0</v>
      </c>
      <c r="K70" s="36"/>
      <c r="L70" s="35"/>
      <c r="M70" s="35"/>
      <c r="N70" s="35"/>
      <c r="O70" s="35"/>
      <c r="P70" s="37">
        <v>0</v>
      </c>
      <c r="Q70" s="36"/>
      <c r="R70" s="38"/>
    </row>
    <row r="71" spans="1:18" ht="17.25">
      <c r="A71" s="34"/>
      <c r="B71" s="35"/>
      <c r="C71" s="35" t="s">
        <v>56</v>
      </c>
      <c r="D71" s="35"/>
      <c r="E71" s="36"/>
      <c r="F71" s="35"/>
      <c r="G71" s="37">
        <v>0</v>
      </c>
      <c r="H71" s="36"/>
      <c r="I71" s="35"/>
      <c r="J71" s="37">
        <v>0</v>
      </c>
      <c r="K71" s="36"/>
      <c r="L71" s="35"/>
      <c r="M71" s="35"/>
      <c r="N71" s="35"/>
      <c r="O71" s="35"/>
      <c r="P71" s="37">
        <v>0</v>
      </c>
      <c r="Q71" s="36"/>
      <c r="R71" s="38"/>
    </row>
    <row r="72" spans="1:18" ht="17.25">
      <c r="A72" s="34"/>
      <c r="B72" s="35"/>
      <c r="C72" s="35" t="s">
        <v>57</v>
      </c>
      <c r="D72" s="35"/>
      <c r="E72" s="36"/>
      <c r="F72" s="35"/>
      <c r="G72" s="37">
        <v>0</v>
      </c>
      <c r="H72" s="36"/>
      <c r="I72" s="35"/>
      <c r="J72" s="37">
        <v>0</v>
      </c>
      <c r="K72" s="36"/>
      <c r="L72" s="35"/>
      <c r="M72" s="35"/>
      <c r="N72" s="35"/>
      <c r="O72" s="35"/>
      <c r="P72" s="37">
        <v>0</v>
      </c>
      <c r="Q72" s="36"/>
      <c r="R72" s="38"/>
    </row>
    <row r="73" spans="1:18" ht="17.25">
      <c r="A73" s="34"/>
      <c r="B73" s="35" t="s">
        <v>58</v>
      </c>
      <c r="C73" s="35"/>
      <c r="D73" s="35"/>
      <c r="E73" s="36"/>
      <c r="F73" s="35"/>
      <c r="G73" s="37">
        <f>G28-G67</f>
        <v>457</v>
      </c>
      <c r="H73" s="36"/>
      <c r="I73" s="35"/>
      <c r="J73" s="37">
        <f>J28-J67</f>
        <v>289</v>
      </c>
      <c r="K73" s="36"/>
      <c r="L73" s="35"/>
      <c r="M73" s="35"/>
      <c r="N73" s="35"/>
      <c r="O73" s="35"/>
      <c r="P73" s="37">
        <f>G73-J73</f>
        <v>168</v>
      </c>
      <c r="Q73" s="36"/>
      <c r="R73" s="38"/>
    </row>
    <row r="74" spans="1:18" ht="17.25">
      <c r="A74" s="34" t="s">
        <v>59</v>
      </c>
      <c r="B74" s="35"/>
      <c r="C74" s="35"/>
      <c r="D74" s="35"/>
      <c r="E74" s="36"/>
      <c r="F74" s="35"/>
      <c r="G74" s="37"/>
      <c r="H74" s="36"/>
      <c r="I74" s="35"/>
      <c r="J74" s="37"/>
      <c r="K74" s="36"/>
      <c r="L74" s="35"/>
      <c r="M74" s="35"/>
      <c r="N74" s="35"/>
      <c r="O74" s="35"/>
      <c r="P74" s="37"/>
      <c r="Q74" s="36"/>
      <c r="R74" s="38"/>
    </row>
    <row r="75" spans="1:18" ht="17.25">
      <c r="A75" s="34"/>
      <c r="B75" s="35" t="s">
        <v>60</v>
      </c>
      <c r="C75" s="35"/>
      <c r="D75" s="35"/>
      <c r="E75" s="36"/>
      <c r="F75" s="35"/>
      <c r="G75" s="37"/>
      <c r="H75" s="36"/>
      <c r="I75" s="35"/>
      <c r="J75" s="37"/>
      <c r="K75" s="36"/>
      <c r="L75" s="35"/>
      <c r="M75" s="35"/>
      <c r="N75" s="35"/>
      <c r="O75" s="35"/>
      <c r="P75" s="37"/>
      <c r="Q75" s="36"/>
      <c r="R75" s="38"/>
    </row>
    <row r="76" spans="1:18" ht="17.25">
      <c r="A76" s="34"/>
      <c r="B76" s="35"/>
      <c r="C76" s="35" t="s">
        <v>61</v>
      </c>
      <c r="D76" s="35"/>
      <c r="E76" s="36"/>
      <c r="F76" s="35"/>
      <c r="G76" s="37">
        <v>0</v>
      </c>
      <c r="H76" s="36"/>
      <c r="I76" s="35"/>
      <c r="J76" s="37">
        <v>0</v>
      </c>
      <c r="K76" s="36"/>
      <c r="L76" s="35"/>
      <c r="M76" s="35"/>
      <c r="N76" s="35"/>
      <c r="O76" s="35"/>
      <c r="P76" s="37">
        <v>0</v>
      </c>
      <c r="Q76" s="36"/>
      <c r="R76" s="38"/>
    </row>
    <row r="77" spans="1:18" ht="17.25">
      <c r="A77" s="34"/>
      <c r="B77" s="35"/>
      <c r="C77" s="35"/>
      <c r="D77" s="35" t="s">
        <v>61</v>
      </c>
      <c r="E77" s="36"/>
      <c r="F77" s="35"/>
      <c r="G77" s="37">
        <v>0</v>
      </c>
      <c r="H77" s="36"/>
      <c r="I77" s="35"/>
      <c r="J77" s="37">
        <v>0</v>
      </c>
      <c r="K77" s="36"/>
      <c r="L77" s="35"/>
      <c r="M77" s="35"/>
      <c r="N77" s="35"/>
      <c r="O77" s="35"/>
      <c r="P77" s="37">
        <v>0</v>
      </c>
      <c r="Q77" s="36"/>
      <c r="R77" s="38"/>
    </row>
    <row r="78" spans="1:18" ht="17.25">
      <c r="A78" s="34"/>
      <c r="B78" s="35"/>
      <c r="C78" s="35" t="s">
        <v>62</v>
      </c>
      <c r="D78" s="35"/>
      <c r="E78" s="36"/>
      <c r="F78" s="35"/>
      <c r="G78" s="37">
        <v>0</v>
      </c>
      <c r="H78" s="36"/>
      <c r="I78" s="35"/>
      <c r="J78" s="37">
        <v>0</v>
      </c>
      <c r="K78" s="36"/>
      <c r="L78" s="35"/>
      <c r="M78" s="35"/>
      <c r="N78" s="35"/>
      <c r="O78" s="35"/>
      <c r="P78" s="37">
        <v>0</v>
      </c>
      <c r="Q78" s="36"/>
      <c r="R78" s="38"/>
    </row>
    <row r="79" spans="1:18" ht="17.25">
      <c r="A79" s="34"/>
      <c r="B79" s="35" t="s">
        <v>63</v>
      </c>
      <c r="C79" s="35"/>
      <c r="D79" s="35"/>
      <c r="E79" s="36"/>
      <c r="F79" s="35"/>
      <c r="G79" s="37"/>
      <c r="H79" s="36"/>
      <c r="I79" s="35"/>
      <c r="J79" s="37"/>
      <c r="K79" s="36"/>
      <c r="L79" s="35"/>
      <c r="M79" s="35"/>
      <c r="N79" s="35"/>
      <c r="O79" s="35"/>
      <c r="P79" s="37"/>
      <c r="Q79" s="36"/>
      <c r="R79" s="38"/>
    </row>
    <row r="80" spans="1:18" ht="17.25">
      <c r="A80" s="34"/>
      <c r="B80" s="35"/>
      <c r="C80" s="35" t="s">
        <v>64</v>
      </c>
      <c r="D80" s="35"/>
      <c r="E80" s="36"/>
      <c r="F80" s="35"/>
      <c r="G80" s="37">
        <v>0</v>
      </c>
      <c r="H80" s="36"/>
      <c r="I80" s="35"/>
      <c r="J80" s="37">
        <v>0</v>
      </c>
      <c r="K80" s="36"/>
      <c r="L80" s="35"/>
      <c r="M80" s="35"/>
      <c r="N80" s="35"/>
      <c r="O80" s="35"/>
      <c r="P80" s="37">
        <v>0</v>
      </c>
      <c r="Q80" s="36"/>
      <c r="R80" s="38"/>
    </row>
    <row r="81" spans="1:18" ht="17.25">
      <c r="A81" s="34"/>
      <c r="B81" s="35"/>
      <c r="C81" s="35"/>
      <c r="D81" s="35" t="s">
        <v>65</v>
      </c>
      <c r="E81" s="36"/>
      <c r="F81" s="35"/>
      <c r="G81" s="37">
        <v>0</v>
      </c>
      <c r="H81" s="36"/>
      <c r="I81" s="35"/>
      <c r="J81" s="37">
        <v>0</v>
      </c>
      <c r="K81" s="36"/>
      <c r="L81" s="35"/>
      <c r="M81" s="35"/>
      <c r="N81" s="35"/>
      <c r="O81" s="35"/>
      <c r="P81" s="37">
        <v>0</v>
      </c>
      <c r="Q81" s="36"/>
      <c r="R81" s="38"/>
    </row>
    <row r="82" spans="1:18" ht="17.25">
      <c r="A82" s="34"/>
      <c r="B82" s="35"/>
      <c r="C82" s="35" t="s">
        <v>66</v>
      </c>
      <c r="D82" s="35"/>
      <c r="E82" s="36"/>
      <c r="F82" s="35"/>
      <c r="G82" s="37">
        <v>0</v>
      </c>
      <c r="H82" s="36"/>
      <c r="I82" s="35"/>
      <c r="J82" s="37">
        <v>0</v>
      </c>
      <c r="K82" s="36"/>
      <c r="L82" s="35"/>
      <c r="M82" s="35"/>
      <c r="N82" s="35"/>
      <c r="O82" s="35"/>
      <c r="P82" s="37">
        <v>0</v>
      </c>
      <c r="Q82" s="36"/>
      <c r="R82" s="38"/>
    </row>
    <row r="83" spans="1:18" ht="17.25">
      <c r="A83" s="34"/>
      <c r="B83" s="35"/>
      <c r="C83" s="35"/>
      <c r="D83" s="35" t="s">
        <v>66</v>
      </c>
      <c r="E83" s="36"/>
      <c r="F83" s="35"/>
      <c r="G83" s="37">
        <v>0</v>
      </c>
      <c r="H83" s="36"/>
      <c r="I83" s="35"/>
      <c r="J83" s="37">
        <v>0</v>
      </c>
      <c r="K83" s="36"/>
      <c r="L83" s="35"/>
      <c r="M83" s="35"/>
      <c r="N83" s="35"/>
      <c r="O83" s="35"/>
      <c r="P83" s="37">
        <v>0</v>
      </c>
      <c r="Q83" s="36"/>
      <c r="R83" s="38"/>
    </row>
    <row r="84" spans="1:18" ht="17.25">
      <c r="A84" s="34"/>
      <c r="B84" s="35"/>
      <c r="C84" s="35" t="s">
        <v>67</v>
      </c>
      <c r="D84" s="35"/>
      <c r="E84" s="36"/>
      <c r="F84" s="35"/>
      <c r="G84" s="37">
        <v>0</v>
      </c>
      <c r="H84" s="36"/>
      <c r="I84" s="35"/>
      <c r="J84" s="37">
        <v>0</v>
      </c>
      <c r="K84" s="36"/>
      <c r="L84" s="35"/>
      <c r="M84" s="35"/>
      <c r="N84" s="35"/>
      <c r="O84" s="35"/>
      <c r="P84" s="37">
        <v>0</v>
      </c>
      <c r="Q84" s="36"/>
      <c r="R84" s="38"/>
    </row>
    <row r="85" spans="1:18" ht="17.25">
      <c r="A85" s="34"/>
      <c r="B85" s="35" t="s">
        <v>68</v>
      </c>
      <c r="C85" s="35"/>
      <c r="D85" s="35"/>
      <c r="E85" s="36"/>
      <c r="F85" s="35"/>
      <c r="G85" s="37">
        <v>0</v>
      </c>
      <c r="H85" s="36"/>
      <c r="I85" s="35"/>
      <c r="J85" s="37">
        <v>0</v>
      </c>
      <c r="K85" s="36"/>
      <c r="L85" s="35"/>
      <c r="M85" s="35"/>
      <c r="N85" s="35"/>
      <c r="O85" s="35"/>
      <c r="P85" s="37">
        <v>0</v>
      </c>
      <c r="Q85" s="36"/>
      <c r="R85" s="38"/>
    </row>
    <row r="86" spans="1:18" ht="17.25">
      <c r="A86" s="34" t="s">
        <v>69</v>
      </c>
      <c r="B86" s="35"/>
      <c r="C86" s="35"/>
      <c r="D86" s="35"/>
      <c r="E86" s="36"/>
      <c r="F86" s="35"/>
      <c r="G86" s="37">
        <v>457</v>
      </c>
      <c r="H86" s="36"/>
      <c r="I86" s="35"/>
      <c r="J86" s="37">
        <v>289</v>
      </c>
      <c r="K86" s="36"/>
      <c r="L86" s="35"/>
      <c r="M86" s="35"/>
      <c r="N86" s="35"/>
      <c r="O86" s="35"/>
      <c r="P86" s="37">
        <f>G86-J86</f>
        <v>168</v>
      </c>
      <c r="Q86" s="36"/>
      <c r="R86" s="38"/>
    </row>
    <row r="87" spans="1:18" ht="17.25">
      <c r="A87" s="34" t="s">
        <v>70</v>
      </c>
      <c r="B87" s="35"/>
      <c r="C87" s="35"/>
      <c r="D87" s="35"/>
      <c r="E87" s="36"/>
      <c r="F87" s="35"/>
      <c r="G87" s="37">
        <v>2465</v>
      </c>
      <c r="H87" s="36"/>
      <c r="I87" s="35"/>
      <c r="J87" s="37">
        <v>2176</v>
      </c>
      <c r="K87" s="36"/>
      <c r="L87" s="35"/>
      <c r="M87" s="35"/>
      <c r="N87" s="35"/>
      <c r="O87" s="35"/>
      <c r="P87" s="37">
        <f>G87-J87</f>
        <v>289</v>
      </c>
      <c r="Q87" s="36"/>
      <c r="R87" s="38"/>
    </row>
    <row r="88" spans="1:18" ht="17.25">
      <c r="A88" s="34" t="s">
        <v>71</v>
      </c>
      <c r="B88" s="35"/>
      <c r="C88" s="35"/>
      <c r="D88" s="35"/>
      <c r="E88" s="36"/>
      <c r="F88" s="35"/>
      <c r="G88" s="37">
        <f>SUM(G86:G87)</f>
        <v>2922</v>
      </c>
      <c r="H88" s="36"/>
      <c r="I88" s="35"/>
      <c r="J88" s="37">
        <f>J86+J87</f>
        <v>2465</v>
      </c>
      <c r="K88" s="36"/>
      <c r="L88" s="35"/>
      <c r="M88" s="35"/>
      <c r="N88" s="35"/>
      <c r="O88" s="35"/>
      <c r="P88" s="37">
        <f>G88-J88</f>
        <v>457</v>
      </c>
      <c r="Q88" s="36"/>
      <c r="R88" s="38"/>
    </row>
    <row r="89" spans="1:18" ht="17.25">
      <c r="A89" s="34" t="s">
        <v>72</v>
      </c>
      <c r="B89" s="35"/>
      <c r="C89" s="35"/>
      <c r="D89" s="35"/>
      <c r="E89" s="36"/>
      <c r="F89" s="35"/>
      <c r="G89" s="37"/>
      <c r="H89" s="36"/>
      <c r="I89" s="35"/>
      <c r="J89" s="37"/>
      <c r="K89" s="36"/>
      <c r="L89" s="35"/>
      <c r="M89" s="35"/>
      <c r="N89" s="35"/>
      <c r="O89" s="35"/>
      <c r="P89" s="37"/>
      <c r="Q89" s="36"/>
      <c r="R89" s="38"/>
    </row>
    <row r="90" spans="1:18" ht="17.25">
      <c r="A90" s="34" t="s">
        <v>73</v>
      </c>
      <c r="B90" s="35"/>
      <c r="C90" s="35"/>
      <c r="D90" s="35"/>
      <c r="E90" s="36"/>
      <c r="F90" s="35"/>
      <c r="G90" s="37"/>
      <c r="H90" s="36"/>
      <c r="I90" s="35"/>
      <c r="J90" s="37"/>
      <c r="K90" s="36"/>
      <c r="L90" s="35"/>
      <c r="M90" s="35"/>
      <c r="N90" s="35"/>
      <c r="O90" s="35"/>
      <c r="P90" s="37"/>
      <c r="Q90" s="36"/>
      <c r="R90" s="38"/>
    </row>
    <row r="91" spans="1:18" ht="17.25">
      <c r="A91" s="34"/>
      <c r="B91" s="35" t="s">
        <v>74</v>
      </c>
      <c r="C91" s="35"/>
      <c r="D91" s="35"/>
      <c r="E91" s="36"/>
      <c r="F91" s="35"/>
      <c r="G91" s="37">
        <v>0</v>
      </c>
      <c r="H91" s="36"/>
      <c r="I91" s="35"/>
      <c r="J91" s="37">
        <v>0</v>
      </c>
      <c r="K91" s="36"/>
      <c r="L91" s="35"/>
      <c r="M91" s="35"/>
      <c r="N91" s="35"/>
      <c r="O91" s="35"/>
      <c r="P91" s="37">
        <v>0</v>
      </c>
      <c r="Q91" s="36"/>
      <c r="R91" s="38"/>
    </row>
    <row r="92" spans="1:18" ht="17.25">
      <c r="A92" s="34" t="s">
        <v>75</v>
      </c>
      <c r="B92" s="35"/>
      <c r="C92" s="35"/>
      <c r="D92" s="35"/>
      <c r="E92" s="36"/>
      <c r="F92" s="35"/>
      <c r="G92" s="37"/>
      <c r="H92" s="36"/>
      <c r="I92" s="35"/>
      <c r="J92" s="37"/>
      <c r="K92" s="36"/>
      <c r="L92" s="35"/>
      <c r="M92" s="35"/>
      <c r="N92" s="35"/>
      <c r="O92" s="35"/>
      <c r="P92" s="37"/>
      <c r="Q92" s="36"/>
      <c r="R92" s="38"/>
    </row>
    <row r="93" spans="1:18" ht="17.25">
      <c r="A93" s="34"/>
      <c r="B93" s="35" t="s">
        <v>76</v>
      </c>
      <c r="C93" s="35"/>
      <c r="D93" s="35"/>
      <c r="E93" s="36"/>
      <c r="F93" s="35"/>
      <c r="G93" s="37">
        <v>0</v>
      </c>
      <c r="H93" s="36"/>
      <c r="I93" s="35"/>
      <c r="J93" s="37">
        <v>0</v>
      </c>
      <c r="K93" s="36"/>
      <c r="L93" s="35"/>
      <c r="M93" s="35"/>
      <c r="N93" s="35"/>
      <c r="O93" s="35"/>
      <c r="P93" s="37">
        <v>0</v>
      </c>
      <c r="Q93" s="36"/>
      <c r="R93" s="38"/>
    </row>
    <row r="94" spans="1:18" ht="17.25">
      <c r="A94" s="34" t="s">
        <v>77</v>
      </c>
      <c r="B94" s="35"/>
      <c r="C94" s="35"/>
      <c r="D94" s="35"/>
      <c r="E94" s="36"/>
      <c r="F94" s="35"/>
      <c r="G94" s="37">
        <v>0</v>
      </c>
      <c r="H94" s="36"/>
      <c r="I94" s="35"/>
      <c r="J94" s="37">
        <v>0</v>
      </c>
      <c r="K94" s="36"/>
      <c r="L94" s="35"/>
      <c r="M94" s="35"/>
      <c r="N94" s="35"/>
      <c r="O94" s="35"/>
      <c r="P94" s="37">
        <v>0</v>
      </c>
      <c r="Q94" s="36"/>
      <c r="R94" s="38"/>
    </row>
    <row r="95" spans="1:18" ht="17.25">
      <c r="A95" s="34" t="s">
        <v>78</v>
      </c>
      <c r="B95" s="35"/>
      <c r="C95" s="35"/>
      <c r="D95" s="35"/>
      <c r="E95" s="36"/>
      <c r="F95" s="35"/>
      <c r="G95" s="37">
        <v>0</v>
      </c>
      <c r="H95" s="36"/>
      <c r="I95" s="35"/>
      <c r="J95" s="37">
        <v>0</v>
      </c>
      <c r="K95" s="36"/>
      <c r="L95" s="35"/>
      <c r="M95" s="35"/>
      <c r="N95" s="35"/>
      <c r="O95" s="35"/>
      <c r="P95" s="37">
        <v>0</v>
      </c>
      <c r="Q95" s="36"/>
      <c r="R95" s="38"/>
    </row>
    <row r="96" spans="1:18" ht="17.25">
      <c r="A96" s="34" t="s">
        <v>79</v>
      </c>
      <c r="B96" s="35"/>
      <c r="C96" s="35"/>
      <c r="D96" s="35"/>
      <c r="E96" s="36"/>
      <c r="F96" s="35"/>
      <c r="G96" s="37">
        <v>0</v>
      </c>
      <c r="H96" s="36"/>
      <c r="I96" s="35"/>
      <c r="J96" s="37">
        <v>0</v>
      </c>
      <c r="K96" s="36"/>
      <c r="L96" s="35"/>
      <c r="M96" s="35"/>
      <c r="N96" s="35"/>
      <c r="O96" s="35"/>
      <c r="P96" s="37">
        <v>0</v>
      </c>
      <c r="Q96" s="36"/>
      <c r="R96" s="38"/>
    </row>
    <row r="97" spans="1:18" ht="17.25">
      <c r="A97" s="34" t="s">
        <v>80</v>
      </c>
      <c r="B97" s="35"/>
      <c r="C97" s="35"/>
      <c r="D97" s="35"/>
      <c r="E97" s="36"/>
      <c r="F97" s="35"/>
      <c r="G97" s="37">
        <v>2922</v>
      </c>
      <c r="H97" s="36"/>
      <c r="I97" s="35"/>
      <c r="J97" s="37">
        <v>2465</v>
      </c>
      <c r="K97" s="36"/>
      <c r="L97" s="35"/>
      <c r="M97" s="35"/>
      <c r="N97" s="35"/>
      <c r="O97" s="35"/>
      <c r="P97" s="37">
        <f>G97-J97</f>
        <v>457</v>
      </c>
      <c r="Q97" s="36"/>
      <c r="R97" s="38"/>
    </row>
  </sheetData>
  <mergeCells count="1">
    <mergeCell ref="A5:E5"/>
  </mergeCells>
  <phoneticPr fontId="1"/>
  <pageMargins left="0.98425196850393704" right="0.59055118110236227" top="0.98425196850393704" bottom="0.31496062992125984" header="0.51181102362204722" footer="0.51181102362204722"/>
  <pageSetup paperSize="9" scale="77" fitToHeight="0" orientation="portrait" verticalDpi="300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 (2)</vt:lpstr>
      <vt:lpstr>収支予算書</vt:lpstr>
      <vt:lpstr>'収支予算書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</dc:creator>
  <cp:lastModifiedBy>sl6</cp:lastModifiedBy>
  <cp:lastPrinted>2019-05-13T02:48:35Z</cp:lastPrinted>
  <dcterms:created xsi:type="dcterms:W3CDTF">1997-01-08T22:48:59Z</dcterms:created>
  <dcterms:modified xsi:type="dcterms:W3CDTF">2019-06-12T07:43:18Z</dcterms:modified>
</cp:coreProperties>
</file>